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550006 MAC_CG 87.573\"/>
    </mc:Choice>
  </mc:AlternateContent>
  <xr:revisionPtr revIDLastSave="0" documentId="13_ncr:1_{F4A322AE-1AA3-4EF8-BA00-DB3E994C0165}" xr6:coauthVersionLast="47" xr6:coauthVersionMax="47" xr10:uidLastSave="{00000000-0000-0000-0000-000000000000}"/>
  <bookViews>
    <workbookView xWindow="-120" yWindow="-120" windowWidth="29040" windowHeight="15720" activeTab="3" xr2:uid="{C86E397B-2BEC-41B6-9ACA-9CE06556C28D}"/>
  </bookViews>
  <sheets>
    <sheet name="CAPA" sheetId="6" r:id="rId1"/>
    <sheet name="AVISO CRÉDITO" sheetId="5" r:id="rId2"/>
    <sheet name="RESUMO FINANCEIRO" sheetId="7" r:id="rId3"/>
    <sheet name="RELAÇÃO PAGAMENTOS" sheetId="9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PAGAMENTOS'!$A$6:$J$6</definedName>
    <definedName name="A" localSheetId="1">#REF!</definedName>
    <definedName name="A" localSheetId="0">#REF!</definedName>
    <definedName name="A" localSheetId="2">#REF!</definedName>
    <definedName name="A">#REF!</definedName>
    <definedName name="AAAAAAAAAAA" localSheetId="1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3">'RELAÇÃO PAGAMENTOS'!$A$1:$G$23</definedName>
    <definedName name="_xlnm.Print_Area" localSheetId="2">'RESUMO FINANCEIRO'!$A$1:$B$17</definedName>
    <definedName name="B" localSheetId="1">#REF!</definedName>
    <definedName name="B" localSheetId="0">#REF!</definedName>
    <definedName name="B" localSheetId="2">#REF!</definedName>
    <definedName name="B">#REF!</definedName>
    <definedName name="bbbbbbbbbbbbbbb" localSheetId="1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1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1">#REF!</definedName>
    <definedName name="CONSOLIDADO" localSheetId="0">#REF!</definedName>
    <definedName name="CONSOLIDADO" localSheetId="2">#REF!</definedName>
    <definedName name="CONSOLIDADO">#REF!</definedName>
    <definedName name="CRIS" localSheetId="1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1">#REF!</definedName>
    <definedName name="E" localSheetId="0">#REF!</definedName>
    <definedName name="E" localSheetId="2">#REF!</definedName>
    <definedName name="E">#REF!</definedName>
    <definedName name="e_consolidado_hier_completa" localSheetId="1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1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1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1">#REF!</definedName>
    <definedName name="F" localSheetId="0">#REF!</definedName>
    <definedName name="F" localSheetId="2">#REF!</definedName>
    <definedName name="F">#REF!</definedName>
    <definedName name="FFFFFFF" localSheetId="1">#REF!</definedName>
    <definedName name="FFFFFFF" localSheetId="0">#REF!</definedName>
    <definedName name="FFFFFFF" localSheetId="2">#REF!</definedName>
    <definedName name="FFFFFFF">#REF!</definedName>
    <definedName name="FFFFFFFFFFFFFFFFFF" localSheetId="1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1">#REF!</definedName>
    <definedName name="fppfpfpfp" localSheetId="0">#REF!</definedName>
    <definedName name="fppfpfpfp" localSheetId="2">#REF!</definedName>
    <definedName name="fppfpfpfp">#REF!</definedName>
    <definedName name="ggg" localSheetId="1">#REF!</definedName>
    <definedName name="ggg" localSheetId="0">#REF!</definedName>
    <definedName name="ggg" localSheetId="2">#REF!</definedName>
    <definedName name="ggg">#REF!</definedName>
    <definedName name="GR" localSheetId="1">#REF!</definedName>
    <definedName name="GR" localSheetId="0">#REF!</definedName>
    <definedName name="GR" localSheetId="2">#REF!</definedName>
    <definedName name="GR">#REF!</definedName>
    <definedName name="ICESP_DFC___CONSOL_HIERAR" localSheetId="1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1">#REF!</definedName>
    <definedName name="já" localSheetId="0">#REF!</definedName>
    <definedName name="já" localSheetId="2">#REF!</definedName>
    <definedName name="já">#REF!</definedName>
    <definedName name="jjjjjjjjjjjjjjjjjjjjj" localSheetId="1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1">#REF!</definedName>
    <definedName name="k" localSheetId="0">#REF!</definedName>
    <definedName name="k" localSheetId="2">#REF!</definedName>
    <definedName name="k">#REF!</definedName>
    <definedName name="LDLDLDLDLD" localSheetId="1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1">#REF!</definedName>
    <definedName name="LL" localSheetId="0">#REF!</definedName>
    <definedName name="LL" localSheetId="2">#REF!</definedName>
    <definedName name="LL">#REF!</definedName>
    <definedName name="mmmm" localSheetId="1">#REF!</definedName>
    <definedName name="mmmm" localSheetId="0">#REF!</definedName>
    <definedName name="mmmm" localSheetId="2">#REF!</definedName>
    <definedName name="mmmm">#REF!</definedName>
    <definedName name="N___Consolidado_ICESP_HIER" localSheetId="1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1">#REF!</definedName>
    <definedName name="o" localSheetId="0">#REF!</definedName>
    <definedName name="o" localSheetId="2">#REF!</definedName>
    <definedName name="o">#REF!</definedName>
    <definedName name="tb" localSheetId="1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1">#REF!</definedName>
    <definedName name="z" localSheetId="0">#REF!</definedName>
    <definedName name="z" localSheetId="2">#REF!</definedName>
    <definedName name="z">#REF!</definedName>
    <definedName name="ZZ_DISTR_AIH_CONTR_DEZ2005" localSheetId="1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1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1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1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1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9" l="1"/>
  <c r="B8" i="7"/>
  <c r="B15" i="7"/>
  <c r="B10" i="7"/>
  <c r="B17" i="7" l="1"/>
</calcChain>
</file>

<file path=xl/sharedStrings.xml><?xml version="1.0" encoding="utf-8"?>
<sst xmlns="http://schemas.openxmlformats.org/spreadsheetml/2006/main" count="86" uniqueCount="53">
  <si>
    <t>MEDICAMENTOS E REAGENTES</t>
  </si>
  <si>
    <t>WERFEN MEDICAL LTDA</t>
  </si>
  <si>
    <t>MATERIAIS HOSPITALARES EM GERAL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</si>
  <si>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</si>
  <si>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</si>
  <si>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</si>
  <si>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</si>
  <si>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</si>
  <si>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</si>
  <si>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</si>
  <si>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</si>
  <si>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</si>
  <si>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</si>
  <si>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Saldo inicial</t>
  </si>
  <si>
    <t>VALOR RECEBIDO</t>
  </si>
  <si>
    <t>RECEITAS FINANCEIRAS</t>
  </si>
  <si>
    <t>Pagamentos de despesas</t>
  </si>
  <si>
    <t>Saldo Final</t>
  </si>
  <si>
    <t>OLYMPUS OPTICAL DO BRASIL LTDA</t>
  </si>
  <si>
    <t>EPTCA MEDICAL DEVICES LTDA</t>
  </si>
  <si>
    <t>GRANTEK COMERCIO DE PRODUTOS MEDICOS LTDA</t>
  </si>
  <si>
    <t>MCW PRODUTOS MEDICOS E HOSPITALARES</t>
  </si>
  <si>
    <t>H STRATTNER &amp; CIA. LTDA</t>
  </si>
  <si>
    <t>QIAGEN BIOTECNOLOGIA BRASIL LTDA</t>
  </si>
  <si>
    <t>JOHNSON &amp; JOHNSON DO BRASIL IND COM DE PROD PARA SAUDE LTDA</t>
  </si>
  <si>
    <t>ELFA MEDICAMENTOS S.A.</t>
  </si>
  <si>
    <t>GEMINI IND DE INSUMOS FARMACEUTICOS LTDA.</t>
  </si>
  <si>
    <t>ILLUMINA BRASIL PRODUTOS DE BIOTECNOLOGIA LTDA</t>
  </si>
  <si>
    <t>VITA CARE REPRESENTACOES LTDA</t>
  </si>
  <si>
    <t>CM HOSPITALAR S A</t>
  </si>
  <si>
    <t>BAXTER HOSPITALAR LTDA</t>
  </si>
  <si>
    <t>MATERIAL DE CONSUMO</t>
  </si>
  <si>
    <t>NF N° 8582</t>
  </si>
  <si>
    <t>NF N° 84548</t>
  </si>
  <si>
    <t>NF N° 129083</t>
  </si>
  <si>
    <t>NF N° 26815</t>
  </si>
  <si>
    <t>NF N° 597144</t>
  </si>
  <si>
    <t>NF N° 202263</t>
  </si>
  <si>
    <t>NF N° 119832</t>
  </si>
  <si>
    <t>NF N° 86234</t>
  </si>
  <si>
    <t>NF N° 1709956</t>
  </si>
  <si>
    <t>NF N° 87835</t>
  </si>
  <si>
    <t>NF N° 663276</t>
  </si>
  <si>
    <t>NF N° 332630</t>
  </si>
  <si>
    <t>NF N° 26050</t>
  </si>
  <si>
    <t>NF N° 14516</t>
  </si>
  <si>
    <t>NF N° 16515</t>
  </si>
  <si>
    <t>NF N° 442733</t>
  </si>
  <si>
    <t>CLASSIFICAÇÃO</t>
  </si>
  <si>
    <t>Fluxo de Caixa Realizado</t>
  </si>
  <si>
    <t xml:space="preserve"> SECRETARIA DE ESTADO DA SAÚDE DE SÃO PAULO</t>
  </si>
  <si>
    <t>RESOLUÇÃO SS Nº 156, DE 4 DE JULHO DE 2024</t>
  </si>
  <si>
    <t xml:space="preserve"> INCREMENTO MAC - DEPUTADO KIM KATAGUIRI - FMUSP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</si>
</sst>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dd/mm/yy;@"/>
    <numFmt numFmtId="166" formatCode="#,##0.00_ ;[Red]\-#,##0.00\ 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</cellStyleXfs>
  <cellXfs count="67">
    <xf numFmtId="0" fontId="0" fillId="0" borderId="0" xfId="0"/>
    <xf numFmtId="0" fontId="10" fillId="0" borderId="0" xfId="2" applyFont="1" applyAlignment="1">
      <alignment vertical="center"/>
    </xf>
    <xf numFmtId="0" fontId="2" fillId="0" borderId="0" xfId="2" applyAlignment="1">
      <alignment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 indent="1"/>
    </xf>
    <xf numFmtId="14" fontId="2" fillId="0" borderId="0" xfId="2" applyNumberFormat="1" applyAlignment="1">
      <alignment horizontal="left" indent="1"/>
    </xf>
    <xf numFmtId="0" fontId="2" fillId="0" borderId="0" xfId="2" applyAlignment="1">
      <alignment horizontal="left" indent="2"/>
    </xf>
    <xf numFmtId="4" fontId="2" fillId="0" borderId="0" xfId="2" applyNumberFormat="1" applyAlignment="1">
      <alignment horizontal="right"/>
    </xf>
    <xf numFmtId="0" fontId="2" fillId="0" borderId="0" xfId="2"/>
    <xf numFmtId="0" fontId="12" fillId="0" borderId="0" xfId="2" applyFont="1" applyAlignment="1">
      <alignment vertical="center"/>
    </xf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4" fontId="4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6" fillId="3" borderId="1" xfId="2" applyFont="1" applyFill="1" applyBorder="1" applyAlignment="1">
      <alignment horizontal="center" vertical="center"/>
    </xf>
    <xf numFmtId="0" fontId="16" fillId="3" borderId="1" xfId="2" applyFont="1" applyFill="1" applyBorder="1" applyAlignment="1">
      <alignment horizontal="left" vertical="center" indent="1"/>
    </xf>
    <xf numFmtId="0" fontId="16" fillId="3" borderId="1" xfId="2" applyFont="1" applyFill="1" applyBorder="1" applyAlignment="1">
      <alignment horizontal="left" vertical="center" indent="2"/>
    </xf>
    <xf numFmtId="14" fontId="17" fillId="3" borderId="1" xfId="2" applyNumberFormat="1" applyFont="1" applyFill="1" applyBorder="1" applyAlignment="1">
      <alignment horizontal="center" vertical="center"/>
    </xf>
    <xf numFmtId="14" fontId="17" fillId="3" borderId="1" xfId="2" applyNumberFormat="1" applyFont="1" applyFill="1" applyBorder="1" applyAlignment="1">
      <alignment horizontal="center" vertical="center" wrapText="1"/>
    </xf>
    <xf numFmtId="0" fontId="18" fillId="0" borderId="0" xfId="2" applyFont="1"/>
    <xf numFmtId="0" fontId="19" fillId="0" borderId="1" xfId="3" quotePrefix="1" applyNumberFormat="1" applyFont="1" applyFill="1" applyBorder="1" applyAlignment="1">
      <alignment horizontal="center" vertical="center"/>
    </xf>
    <xf numFmtId="43" fontId="20" fillId="0" borderId="1" xfId="3" applyFont="1" applyFill="1" applyBorder="1" applyAlignment="1">
      <alignment horizontal="left" vertical="center" indent="1"/>
    </xf>
    <xf numFmtId="4" fontId="20" fillId="0" borderId="1" xfId="2" applyNumberFormat="1" applyFont="1" applyBorder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22" fillId="0" borderId="0" xfId="2" applyFont="1" applyAlignment="1">
      <alignment vertical="center"/>
    </xf>
    <xf numFmtId="14" fontId="22" fillId="0" borderId="0" xfId="2" applyNumberFormat="1" applyFont="1" applyAlignment="1">
      <alignment horizontal="center" vertical="center"/>
    </xf>
    <xf numFmtId="0" fontId="20" fillId="0" borderId="1" xfId="3" applyNumberFormat="1" applyFont="1" applyFill="1" applyBorder="1" applyAlignment="1">
      <alignment horizontal="center" vertical="center"/>
    </xf>
    <xf numFmtId="165" fontId="20" fillId="0" borderId="1" xfId="2" applyNumberFormat="1" applyFont="1" applyBorder="1" applyAlignment="1">
      <alignment horizontal="center" vertical="center"/>
    </xf>
    <xf numFmtId="0" fontId="6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24" fillId="0" borderId="0" xfId="6" applyFont="1" applyAlignment="1">
      <alignment vertical="center"/>
    </xf>
    <xf numFmtId="0" fontId="1" fillId="0" borderId="0" xfId="7"/>
    <xf numFmtId="0" fontId="26" fillId="0" borderId="0" xfId="6" applyFont="1" applyAlignment="1">
      <alignment vertical="center"/>
    </xf>
    <xf numFmtId="0" fontId="27" fillId="0" borderId="2" xfId="6" applyFont="1" applyBorder="1" applyAlignment="1">
      <alignment vertical="center" wrapText="1"/>
    </xf>
    <xf numFmtId="4" fontId="27" fillId="0" borderId="3" xfId="6" applyNumberFormat="1" applyFont="1" applyBorder="1" applyAlignment="1">
      <alignment vertical="center"/>
    </xf>
    <xf numFmtId="0" fontId="28" fillId="0" borderId="4" xfId="6" applyFont="1" applyBorder="1" applyAlignment="1">
      <alignment horizontal="left" vertical="center" wrapText="1"/>
    </xf>
    <xf numFmtId="4" fontId="28" fillId="0" borderId="5" xfId="6" applyNumberFormat="1" applyFont="1" applyBorder="1" applyAlignment="1">
      <alignment vertical="center"/>
    </xf>
    <xf numFmtId="0" fontId="27" fillId="0" borderId="0" xfId="6" applyFont="1" applyAlignment="1">
      <alignment horizontal="left" vertical="center" wrapText="1"/>
    </xf>
    <xf numFmtId="4" fontId="27" fillId="0" borderId="0" xfId="6" applyNumberFormat="1" applyFont="1" applyAlignment="1">
      <alignment vertical="center"/>
    </xf>
    <xf numFmtId="0" fontId="27" fillId="4" borderId="4" xfId="6" applyFont="1" applyFill="1" applyBorder="1" applyAlignment="1">
      <alignment horizontal="left" vertical="center" wrapText="1"/>
    </xf>
    <xf numFmtId="4" fontId="27" fillId="4" borderId="5" xfId="6" applyNumberFormat="1" applyFont="1" applyFill="1" applyBorder="1" applyAlignment="1">
      <alignment vertical="center"/>
    </xf>
    <xf numFmtId="0" fontId="29" fillId="0" borderId="0" xfId="6" applyFont="1" applyAlignment="1">
      <alignment vertical="center" wrapText="1"/>
    </xf>
    <xf numFmtId="4" fontId="29" fillId="0" borderId="0" xfId="6" applyNumberFormat="1" applyFont="1" applyAlignment="1">
      <alignment vertical="center"/>
    </xf>
    <xf numFmtId="4" fontId="1" fillId="0" borderId="0" xfId="7" applyNumberFormat="1"/>
    <xf numFmtId="0" fontId="27" fillId="4" borderId="4" xfId="6" applyFont="1" applyFill="1" applyBorder="1" applyAlignment="1">
      <alignment horizontal="left" vertical="center"/>
    </xf>
    <xf numFmtId="4" fontId="30" fillId="4" borderId="5" xfId="6" applyNumberFormat="1" applyFont="1" applyFill="1" applyBorder="1" applyAlignment="1">
      <alignment vertical="center"/>
    </xf>
    <xf numFmtId="0" fontId="26" fillId="0" borderId="0" xfId="6" applyFont="1"/>
    <xf numFmtId="4" fontId="26" fillId="0" borderId="0" xfId="6" applyNumberFormat="1" applyFont="1"/>
    <xf numFmtId="0" fontId="31" fillId="5" borderId="6" xfId="6" applyFont="1" applyFill="1" applyBorder="1" applyAlignment="1">
      <alignment vertical="center"/>
    </xf>
    <xf numFmtId="166" fontId="31" fillId="5" borderId="7" xfId="6" applyNumberFormat="1" applyFont="1" applyFill="1" applyBorder="1" applyAlignment="1">
      <alignment vertical="center"/>
    </xf>
    <xf numFmtId="0" fontId="32" fillId="0" borderId="0" xfId="6" applyFont="1"/>
    <xf numFmtId="164" fontId="21" fillId="3" borderId="11" xfId="2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2" borderId="0" xfId="5" applyFont="1" applyFill="1" applyAlignment="1">
      <alignment horizontal="center" vertical="center"/>
    </xf>
    <xf numFmtId="0" fontId="5" fillId="0" borderId="0" xfId="5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17" fontId="7" fillId="0" borderId="0" xfId="5" quotePrefix="1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9" fillId="0" borderId="0" xfId="5" applyFont="1" applyAlignment="1">
      <alignment horizontal="center" vertical="center"/>
    </xf>
    <xf numFmtId="0" fontId="25" fillId="0" borderId="0" xfId="6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21" fillId="3" borderId="8" xfId="2" applyFont="1" applyFill="1" applyBorder="1" applyAlignment="1">
      <alignment horizontal="left" vertical="center" indent="1"/>
    </xf>
    <xf numFmtId="0" fontId="21" fillId="3" borderId="9" xfId="2" applyFont="1" applyFill="1" applyBorder="1" applyAlignment="1">
      <alignment horizontal="left" vertical="center" indent="1"/>
    </xf>
    <xf numFmtId="0" fontId="21" fillId="3" borderId="10" xfId="2" applyFont="1" applyFill="1" applyBorder="1" applyAlignment="1">
      <alignment horizontal="left" vertical="center" indent="1"/>
    </xf>
  </cellXfs>
  <cellStyles count="8">
    <cellStyle name="Hiperlink 2" xfId="4" xr:uid="{FDD9179C-0185-426B-A35F-437FBB591508}"/>
    <cellStyle name="Normal" xfId="0" builtinId="0"/>
    <cellStyle name="Normal 2" xfId="1" xr:uid="{E332FD1E-9DAA-41F0-9DD6-3E36A3A77C7F}"/>
    <cellStyle name="Normal 2 2 2 2 12" xfId="6" xr:uid="{5BB27C38-D498-427A-A10F-33485D4ED997}"/>
    <cellStyle name="Normal 3" xfId="2" xr:uid="{0916D679-94E4-468D-86E9-DFDC2F965F53}"/>
    <cellStyle name="Normal 3 3" xfId="5" xr:uid="{5FDBF507-E6CD-46A4-86EA-3544F68EC236}"/>
    <cellStyle name="Normal 4 2 2" xfId="7" xr:uid="{47CF10C3-4213-4B66-99F4-956C4AB6BE53}"/>
    <cellStyle name="Vírgula 2" xfId="3" xr:uid="{F64FE7C5-6C1C-41A6-A869-6B39CDFCAB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714D122-F3A8-4E93-AB69-96D0877C48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62857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</xdr:rowOff>
    </xdr:from>
    <xdr:to>
      <xdr:col>8</xdr:col>
      <xdr:colOff>295275</xdr:colOff>
      <xdr:row>30</xdr:row>
      <xdr:rowOff>75057</xdr:rowOff>
    </xdr:to>
    <xdr:pic>
      <xdr:nvPicPr>
        <xdr:cNvPr id="3" name="Imagem 2" descr="Tabela&#10;&#10;Descrição gerada automaticamente">
          <a:extLst>
            <a:ext uri="{FF2B5EF4-FFF2-40B4-BE49-F238E27FC236}">
              <a16:creationId xmlns:a16="http://schemas.microsoft.com/office/drawing/2014/main" id="{71FCDC72-7BA6-5E7E-6918-18727374E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7225"/>
          <a:ext cx="5172075" cy="4275582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5429250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40E541F8-E7CB-4A04-94BF-7EC8FDB3E0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429250" cy="6611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73254D-2057-4483-9B78-AA361132AB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6028A79-7118-48D1-84D7-3628C529E7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06500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C3492-BBD5-4D73-89D3-7E632FA4F94D}">
  <dimension ref="A1:N8"/>
  <sheetViews>
    <sheetView showGridLines="0" zoomScale="70" zoomScaleNormal="70" workbookViewId="0">
      <selection activeCell="N9" sqref="A1:N9"/>
    </sheetView>
  </sheetViews>
  <sheetFormatPr defaultColWidth="9.140625" defaultRowHeight="24.75" customHeight="1" x14ac:dyDescent="0.2"/>
  <cols>
    <col min="1" max="1" width="55.7109375" style="28" customWidth="1"/>
    <col min="2" max="8" width="9.140625" style="28"/>
    <col min="9" max="9" width="37.140625" style="28" customWidth="1"/>
    <col min="10" max="10" width="0.28515625" style="28" customWidth="1"/>
    <col min="11" max="13" width="9.140625" style="28"/>
    <col min="14" max="14" width="10.7109375" style="28" customWidth="1"/>
    <col min="15" max="16384" width="9.140625" style="28"/>
  </cols>
  <sheetData>
    <row r="1" spans="1:14" ht="80.25" customHeight="1" x14ac:dyDescent="0.2">
      <c r="A1" s="54" t="s">
        <v>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51.75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86.2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14" s="29" customFormat="1" ht="30.75" x14ac:dyDescent="0.2">
      <c r="A4" s="56" t="s">
        <v>50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9" customFormat="1" ht="30.75" x14ac:dyDescent="0.2">
      <c r="A5" s="56" t="s">
        <v>51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9" customFormat="1" ht="35.25" customHeight="1" x14ac:dyDescent="0.2">
      <c r="A6" s="57" t="s">
        <v>52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3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172CE-174A-446E-B85B-6FA245A4A13D}">
  <dimension ref="A1"/>
  <sheetViews>
    <sheetView showGridLines="0" zoomScaleNormal="100" workbookViewId="0">
      <selection activeCell="G16" sqref="G16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D3D77-A2FF-40B0-BDB2-BD715D918BC5}">
  <sheetPr>
    <pageSetUpPr fitToPage="1"/>
  </sheetPr>
  <dimension ref="A1:D21"/>
  <sheetViews>
    <sheetView showGridLines="0" zoomScale="85" zoomScaleNormal="85" workbookViewId="0">
      <selection activeCell="G16" sqref="G16"/>
    </sheetView>
  </sheetViews>
  <sheetFormatPr defaultColWidth="9.140625" defaultRowHeight="15" x14ac:dyDescent="0.25"/>
  <cols>
    <col min="1" max="1" width="61.7109375" style="46" customWidth="1"/>
    <col min="2" max="2" width="38.28515625" style="46" customWidth="1"/>
    <col min="3" max="3" width="20.7109375" style="31" bestFit="1" customWidth="1"/>
    <col min="4" max="4" width="12" style="31" bestFit="1" customWidth="1"/>
    <col min="5" max="16384" width="9.140625" style="31"/>
  </cols>
  <sheetData>
    <row r="1" spans="1:4" ht="52.15" customHeight="1" x14ac:dyDescent="0.25">
      <c r="A1" s="30"/>
      <c r="B1" s="30"/>
    </row>
    <row r="2" spans="1:4" ht="27" customHeight="1" x14ac:dyDescent="0.25">
      <c r="A2" s="30"/>
      <c r="B2" s="30"/>
    </row>
    <row r="3" spans="1:4" ht="25.15" customHeight="1" x14ac:dyDescent="0.25">
      <c r="A3" s="60" t="s">
        <v>49</v>
      </c>
      <c r="B3" s="60"/>
    </row>
    <row r="4" spans="1:4" ht="14.45" customHeight="1" x14ac:dyDescent="0.25">
      <c r="A4" s="32"/>
      <c r="B4" s="32"/>
    </row>
    <row r="5" spans="1:4" ht="14.45" customHeight="1" x14ac:dyDescent="0.25">
      <c r="A5" s="32"/>
      <c r="B5" s="32"/>
    </row>
    <row r="6" spans="1:4" ht="15.75" thickBot="1" x14ac:dyDescent="0.3">
      <c r="A6" s="33" t="s">
        <v>13</v>
      </c>
      <c r="B6" s="34">
        <v>0</v>
      </c>
    </row>
    <row r="7" spans="1:4" ht="27.6" customHeight="1" x14ac:dyDescent="0.25">
      <c r="A7" s="35" t="s">
        <v>14</v>
      </c>
      <c r="B7" s="36">
        <v>1000000</v>
      </c>
    </row>
    <row r="8" spans="1:4" ht="27.6" customHeight="1" x14ac:dyDescent="0.25">
      <c r="A8" s="35" t="s">
        <v>15</v>
      </c>
      <c r="B8" s="36">
        <f>1180.59+3832</f>
        <v>5012.59</v>
      </c>
    </row>
    <row r="9" spans="1:4" x14ac:dyDescent="0.25">
      <c r="A9" s="37"/>
      <c r="B9" s="38"/>
    </row>
    <row r="10" spans="1:4" x14ac:dyDescent="0.25">
      <c r="A10" s="39" t="s">
        <v>3</v>
      </c>
      <c r="B10" s="40">
        <f>SUM(B6:B8)</f>
        <v>1005012.59</v>
      </c>
    </row>
    <row r="11" spans="1:4" x14ac:dyDescent="0.25">
      <c r="A11" s="37"/>
      <c r="B11" s="38"/>
    </row>
    <row r="12" spans="1:4" ht="27.6" customHeight="1" x14ac:dyDescent="0.25">
      <c r="A12" s="41" t="s">
        <v>16</v>
      </c>
      <c r="B12" s="42"/>
    </row>
    <row r="13" spans="1:4" ht="27.6" customHeight="1" x14ac:dyDescent="0.25">
      <c r="A13" s="35" t="s">
        <v>31</v>
      </c>
      <c r="B13" s="36">
        <v>-1005012.5900000002</v>
      </c>
      <c r="C13" s="43"/>
      <c r="D13" s="43"/>
    </row>
    <row r="14" spans="1:4" x14ac:dyDescent="0.25">
      <c r="A14" s="37"/>
      <c r="B14" s="38"/>
    </row>
    <row r="15" spans="1:4" ht="27.6" customHeight="1" x14ac:dyDescent="0.25">
      <c r="A15" s="44" t="s">
        <v>3</v>
      </c>
      <c r="B15" s="45">
        <f>SUM(B13:B14)</f>
        <v>-1005012.5900000002</v>
      </c>
      <c r="C15" s="43"/>
    </row>
    <row r="16" spans="1:4" x14ac:dyDescent="0.25">
      <c r="B16" s="47"/>
    </row>
    <row r="17" spans="1:2" ht="27.6" customHeight="1" thickBot="1" x14ac:dyDescent="0.3">
      <c r="A17" s="48" t="s">
        <v>17</v>
      </c>
      <c r="B17" s="49">
        <f>B10+B15</f>
        <v>0</v>
      </c>
    </row>
    <row r="21" spans="1:2" x14ac:dyDescent="0.25">
      <c r="A21" s="50"/>
      <c r="B21" s="47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9A29F-99B6-4FAD-9CBD-96ED4388D460}">
  <dimension ref="A1:J23"/>
  <sheetViews>
    <sheetView showGridLines="0" tabSelected="1" zoomScaleNormal="100" workbookViewId="0">
      <selection activeCell="G16" sqref="G16"/>
    </sheetView>
  </sheetViews>
  <sheetFormatPr defaultRowHeight="15" x14ac:dyDescent="0.25"/>
  <cols>
    <col min="1" max="1" width="10.5703125" style="3" bestFit="1" customWidth="1"/>
    <col min="2" max="2" width="16.85546875" style="3" bestFit="1" customWidth="1"/>
    <col min="3" max="3" width="28.7109375" style="4" bestFit="1" customWidth="1"/>
    <col min="4" max="4" width="21.42578125" style="4" bestFit="1" customWidth="1"/>
    <col min="5" max="5" width="66.28515625" style="4" bestFit="1" customWidth="1"/>
    <col min="6" max="6" width="18.28515625" style="7" bestFit="1" customWidth="1"/>
    <col min="7" max="7" width="18.7109375" style="5" bestFit="1" customWidth="1"/>
    <col min="8" max="16384" width="9.140625" style="8"/>
  </cols>
  <sheetData>
    <row r="1" spans="1:10" s="2" customFormat="1" ht="53.25" customHeight="1" x14ac:dyDescent="0.2">
      <c r="A1" s="61"/>
      <c r="B1" s="61"/>
      <c r="C1" s="61"/>
      <c r="D1" s="61"/>
      <c r="E1" s="61"/>
      <c r="F1" s="61"/>
      <c r="G1" s="61"/>
      <c r="H1" s="1"/>
      <c r="I1" s="1"/>
      <c r="J1" s="1"/>
    </row>
    <row r="2" spans="1:10" ht="12" customHeight="1" x14ac:dyDescent="0.25">
      <c r="E2" s="5"/>
      <c r="F2" s="6"/>
      <c r="G2" s="7"/>
    </row>
    <row r="3" spans="1:10" s="9" customFormat="1" ht="36.75" customHeight="1" x14ac:dyDescent="0.2">
      <c r="A3" s="62"/>
      <c r="B3" s="62"/>
      <c r="C3" s="62"/>
      <c r="D3" s="62"/>
      <c r="E3" s="62"/>
      <c r="F3" s="62"/>
      <c r="G3" s="62"/>
    </row>
    <row r="4" spans="1:10" s="9" customFormat="1" ht="20.100000000000001" customHeight="1" x14ac:dyDescent="0.2">
      <c r="A4" s="63" t="s">
        <v>5</v>
      </c>
      <c r="B4" s="63"/>
      <c r="C4" s="63"/>
      <c r="D4" s="63"/>
      <c r="E4" s="63"/>
      <c r="F4" s="63"/>
      <c r="G4" s="63"/>
    </row>
    <row r="5" spans="1:10" s="13" customFormat="1" ht="13.5" customHeight="1" x14ac:dyDescent="0.2">
      <c r="A5" s="10"/>
      <c r="B5" s="11"/>
      <c r="C5" s="10"/>
      <c r="D5" s="10"/>
      <c r="E5" s="10"/>
      <c r="F5" s="12"/>
      <c r="G5" s="10"/>
    </row>
    <row r="6" spans="1:10" s="19" customFormat="1" ht="27" customHeight="1" x14ac:dyDescent="0.2">
      <c r="A6" s="14" t="s">
        <v>6</v>
      </c>
      <c r="B6" s="14" t="s">
        <v>7</v>
      </c>
      <c r="C6" s="15" t="s">
        <v>8</v>
      </c>
      <c r="D6" s="15" t="s">
        <v>48</v>
      </c>
      <c r="E6" s="16" t="s">
        <v>9</v>
      </c>
      <c r="F6" s="17" t="s">
        <v>10</v>
      </c>
      <c r="G6" s="18" t="s">
        <v>11</v>
      </c>
    </row>
    <row r="7" spans="1:10" x14ac:dyDescent="0.25">
      <c r="A7" s="20">
        <v>1</v>
      </c>
      <c r="B7" s="26" t="s">
        <v>34</v>
      </c>
      <c r="C7" s="52" t="s">
        <v>2</v>
      </c>
      <c r="D7" s="52" t="s">
        <v>31</v>
      </c>
      <c r="E7" s="21" t="s">
        <v>19</v>
      </c>
      <c r="F7" s="22">
        <v>-66000</v>
      </c>
      <c r="G7" s="27">
        <v>45539</v>
      </c>
    </row>
    <row r="8" spans="1:10" x14ac:dyDescent="0.25">
      <c r="A8" s="20">
        <v>2</v>
      </c>
      <c r="B8" s="26" t="s">
        <v>32</v>
      </c>
      <c r="C8" s="52" t="s">
        <v>2</v>
      </c>
      <c r="D8" s="52" t="s">
        <v>31</v>
      </c>
      <c r="E8" s="21" t="s">
        <v>18</v>
      </c>
      <c r="F8" s="22">
        <v>-77190.399999999994</v>
      </c>
      <c r="G8" s="27">
        <v>45544</v>
      </c>
    </row>
    <row r="9" spans="1:10" x14ac:dyDescent="0.25">
      <c r="A9" s="20">
        <v>3</v>
      </c>
      <c r="B9" s="26" t="s">
        <v>35</v>
      </c>
      <c r="C9" s="52" t="s">
        <v>0</v>
      </c>
      <c r="D9" s="52" t="s">
        <v>31</v>
      </c>
      <c r="E9" s="21" t="s">
        <v>20</v>
      </c>
      <c r="F9" s="22">
        <v>-3746.07</v>
      </c>
      <c r="G9" s="27">
        <v>45554</v>
      </c>
    </row>
    <row r="10" spans="1:10" x14ac:dyDescent="0.25">
      <c r="A10" s="20">
        <v>4</v>
      </c>
      <c r="B10" s="26" t="s">
        <v>36</v>
      </c>
      <c r="C10" s="52" t="s">
        <v>2</v>
      </c>
      <c r="D10" s="52" t="s">
        <v>31</v>
      </c>
      <c r="E10" s="21" t="s">
        <v>21</v>
      </c>
      <c r="F10" s="22">
        <v>-66000</v>
      </c>
      <c r="G10" s="27">
        <v>45558</v>
      </c>
    </row>
    <row r="11" spans="1:10" x14ac:dyDescent="0.25">
      <c r="A11" s="20">
        <v>5</v>
      </c>
      <c r="B11" s="26" t="s">
        <v>38</v>
      </c>
      <c r="C11" s="52" t="s">
        <v>0</v>
      </c>
      <c r="D11" s="52" t="s">
        <v>31</v>
      </c>
      <c r="E11" s="21" t="s">
        <v>23</v>
      </c>
      <c r="F11" s="22">
        <v>-45264</v>
      </c>
      <c r="G11" s="27">
        <v>45561</v>
      </c>
    </row>
    <row r="12" spans="1:10" x14ac:dyDescent="0.25">
      <c r="A12" s="20">
        <v>6</v>
      </c>
      <c r="B12" s="26" t="s">
        <v>33</v>
      </c>
      <c r="C12" s="52" t="s">
        <v>0</v>
      </c>
      <c r="D12" s="52" t="s">
        <v>31</v>
      </c>
      <c r="E12" s="21" t="s">
        <v>1</v>
      </c>
      <c r="F12" s="22">
        <v>-87373.2</v>
      </c>
      <c r="G12" s="27">
        <v>45566</v>
      </c>
    </row>
    <row r="13" spans="1:10" x14ac:dyDescent="0.25">
      <c r="A13" s="20">
        <v>7</v>
      </c>
      <c r="B13" s="26" t="s">
        <v>40</v>
      </c>
      <c r="C13" s="52" t="s">
        <v>2</v>
      </c>
      <c r="D13" s="52" t="s">
        <v>31</v>
      </c>
      <c r="E13" s="21" t="s">
        <v>24</v>
      </c>
      <c r="F13" s="22">
        <v>-53090.32</v>
      </c>
      <c r="G13" s="27">
        <v>45572</v>
      </c>
    </row>
    <row r="14" spans="1:10" x14ac:dyDescent="0.25">
      <c r="A14" s="20">
        <v>8</v>
      </c>
      <c r="B14" s="26" t="s">
        <v>37</v>
      </c>
      <c r="C14" s="52" t="s">
        <v>2</v>
      </c>
      <c r="D14" s="52" t="s">
        <v>31</v>
      </c>
      <c r="E14" s="21" t="s">
        <v>22</v>
      </c>
      <c r="F14" s="22">
        <v>-87699.77</v>
      </c>
      <c r="G14" s="27">
        <v>45590</v>
      </c>
    </row>
    <row r="15" spans="1:10" x14ac:dyDescent="0.25">
      <c r="A15" s="20">
        <v>9</v>
      </c>
      <c r="B15" s="26" t="s">
        <v>42</v>
      </c>
      <c r="C15" s="52" t="s">
        <v>0</v>
      </c>
      <c r="D15" s="52" t="s">
        <v>31</v>
      </c>
      <c r="E15" s="21" t="s">
        <v>25</v>
      </c>
      <c r="F15" s="22">
        <v>-36800</v>
      </c>
      <c r="G15" s="27">
        <v>45597</v>
      </c>
    </row>
    <row r="16" spans="1:10" x14ac:dyDescent="0.25">
      <c r="A16" s="20">
        <v>10</v>
      </c>
      <c r="B16" s="26" t="s">
        <v>39</v>
      </c>
      <c r="C16" s="52" t="s">
        <v>0</v>
      </c>
      <c r="D16" s="52" t="s">
        <v>31</v>
      </c>
      <c r="E16" s="21" t="s">
        <v>1</v>
      </c>
      <c r="F16" s="22">
        <v>-87373.2</v>
      </c>
      <c r="G16" s="27">
        <v>45600</v>
      </c>
    </row>
    <row r="17" spans="1:8" x14ac:dyDescent="0.25">
      <c r="A17" s="20">
        <v>11</v>
      </c>
      <c r="B17" s="26" t="s">
        <v>46</v>
      </c>
      <c r="C17" s="52" t="s">
        <v>0</v>
      </c>
      <c r="D17" s="52" t="s">
        <v>31</v>
      </c>
      <c r="E17" s="21" t="s">
        <v>29</v>
      </c>
      <c r="F17" s="22">
        <v>-75876.27</v>
      </c>
      <c r="G17" s="27">
        <v>45622</v>
      </c>
    </row>
    <row r="18" spans="1:8" x14ac:dyDescent="0.25">
      <c r="A18" s="20">
        <v>12</v>
      </c>
      <c r="B18" s="26" t="s">
        <v>41</v>
      </c>
      <c r="C18" s="52" t="s">
        <v>0</v>
      </c>
      <c r="D18" s="52" t="s">
        <v>31</v>
      </c>
      <c r="E18" s="21" t="s">
        <v>1</v>
      </c>
      <c r="F18" s="22">
        <v>-87373.2</v>
      </c>
      <c r="G18" s="27">
        <v>45628</v>
      </c>
    </row>
    <row r="19" spans="1:8" x14ac:dyDescent="0.25">
      <c r="A19" s="20">
        <v>13</v>
      </c>
      <c r="B19" s="26" t="s">
        <v>43</v>
      </c>
      <c r="C19" s="52" t="s">
        <v>0</v>
      </c>
      <c r="D19" s="52" t="s">
        <v>31</v>
      </c>
      <c r="E19" s="21" t="s">
        <v>26</v>
      </c>
      <c r="F19" s="22">
        <v>-4740</v>
      </c>
      <c r="G19" s="27">
        <v>45632</v>
      </c>
    </row>
    <row r="20" spans="1:8" x14ac:dyDescent="0.25">
      <c r="A20" s="20">
        <v>14</v>
      </c>
      <c r="B20" s="26" t="s">
        <v>44</v>
      </c>
      <c r="C20" s="52" t="s">
        <v>0</v>
      </c>
      <c r="D20" s="52" t="s">
        <v>31</v>
      </c>
      <c r="E20" s="21" t="s">
        <v>27</v>
      </c>
      <c r="F20" s="22">
        <v>-96832.16</v>
      </c>
      <c r="G20" s="27">
        <v>45644</v>
      </c>
    </row>
    <row r="21" spans="1:8" x14ac:dyDescent="0.25">
      <c r="A21" s="20">
        <v>15</v>
      </c>
      <c r="B21" s="26" t="s">
        <v>45</v>
      </c>
      <c r="C21" s="52" t="s">
        <v>2</v>
      </c>
      <c r="D21" s="52" t="s">
        <v>31</v>
      </c>
      <c r="E21" s="21" t="s">
        <v>28</v>
      </c>
      <c r="F21" s="22">
        <v>-98154</v>
      </c>
      <c r="G21" s="27">
        <v>45646</v>
      </c>
    </row>
    <row r="22" spans="1:8" x14ac:dyDescent="0.25">
      <c r="A22" s="20">
        <v>16</v>
      </c>
      <c r="B22" s="26" t="s">
        <v>47</v>
      </c>
      <c r="C22" s="52" t="s">
        <v>0</v>
      </c>
      <c r="D22" s="52" t="s">
        <v>31</v>
      </c>
      <c r="E22" s="21" t="s">
        <v>30</v>
      </c>
      <c r="F22" s="22">
        <v>-31500</v>
      </c>
      <c r="G22" s="27">
        <v>45656</v>
      </c>
    </row>
    <row r="23" spans="1:8" s="24" customFormat="1" ht="26.45" customHeight="1" thickBot="1" x14ac:dyDescent="0.25">
      <c r="A23" s="64" t="s">
        <v>12</v>
      </c>
      <c r="B23" s="65"/>
      <c r="C23" s="65"/>
      <c r="D23" s="65"/>
      <c r="E23" s="66"/>
      <c r="F23" s="51">
        <f>SUM(F7:F22)</f>
        <v>-1005012.59</v>
      </c>
      <c r="G23" s="23"/>
      <c r="H23" s="25"/>
    </row>
  </sheetData>
  <autoFilter ref="A6:J6" xr:uid="{823CC56B-2DC8-4203-B3EF-79A18A1CDD72}"/>
  <sortState xmlns:xlrd2="http://schemas.microsoft.com/office/spreadsheetml/2017/richdata2" ref="A7:J22">
    <sortCondition ref="G7:G22"/>
    <sortCondition ref="E7:E22"/>
  </sortState>
  <mergeCells count="4">
    <mergeCell ref="A1:G1"/>
    <mergeCell ref="A3:G3"/>
    <mergeCell ref="A4:G4"/>
    <mergeCell ref="A23:E23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EE6F2A-7046-4299-9753-496780339DE2}"/>
</file>

<file path=customXml/itemProps2.xml><?xml version="1.0" encoding="utf-8"?>
<ds:datastoreItem xmlns:ds="http://schemas.openxmlformats.org/officeDocument/2006/customXml" ds:itemID="{AC4C6134-D68A-45C3-80AC-2FEE375CAFB4}"/>
</file>

<file path=customXml/itemProps3.xml><?xml version="1.0" encoding="utf-8"?>
<ds:datastoreItem xmlns:ds="http://schemas.openxmlformats.org/officeDocument/2006/customXml" ds:itemID="{E87B15CE-C3A3-4A85-B053-13777AD6C7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AVISO CRÉDITO</vt:lpstr>
      <vt:lpstr>RESUMO FINANCEIRO</vt:lpstr>
      <vt:lpstr>RELAÇÃO PAGAMENTOS</vt:lpstr>
      <vt:lpstr>CAPA!Area_de_impressao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Silvano Dutra Dias</dc:creator>
  <cp:lastModifiedBy>Tuanne Carolina Gaspar</cp:lastModifiedBy>
  <cp:lastPrinted>2025-01-30T15:54:58Z</cp:lastPrinted>
  <dcterms:created xsi:type="dcterms:W3CDTF">2025-01-11T10:59:49Z</dcterms:created>
  <dcterms:modified xsi:type="dcterms:W3CDTF">2025-01-30T15:55:01Z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