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22950003 MAC_CG 87.531\"/>
    </mc:Choice>
  </mc:AlternateContent>
  <xr:revisionPtr revIDLastSave="0" documentId="13_ncr:1_{52BDA00F-64C6-4829-84C7-022C59D80797}" xr6:coauthVersionLast="47" xr6:coauthVersionMax="47" xr10:uidLastSave="{00000000-0000-0000-0000-000000000000}"/>
  <bookViews>
    <workbookView xWindow="-120" yWindow="-120" windowWidth="29040" windowHeight="15720" activeTab="3" xr2:uid="{C86E397B-2BEC-41B6-9ACA-9CE06556C28D}"/>
  </bookViews>
  <sheets>
    <sheet name="CAPA" sheetId="6" r:id="rId1"/>
    <sheet name="AVISO CRÉDITO" sheetId="4" r:id="rId2"/>
    <sheet name="RESUMO FINANCEIRO" sheetId="5" r:id="rId3"/>
    <sheet name="RELAÇÃO PAGAMENTOS" sheetId="8" r:id="rId4"/>
  </sheets>
  <externalReferences>
    <externalReference r:id="rId5"/>
    <externalReference r:id="rId6"/>
  </externalReferences>
  <definedNames>
    <definedName name="_2">#REF!</definedName>
    <definedName name="_xlnm._FilterDatabase" localSheetId="3" hidden="1">'RELAÇÃO PAGAMENTOS'!$A$5:$J$5</definedName>
    <definedName name="A" localSheetId="1">#REF!</definedName>
    <definedName name="A" localSheetId="0">#REF!</definedName>
    <definedName name="A" localSheetId="2">#REF!</definedName>
    <definedName name="A">#REF!</definedName>
    <definedName name="AAAAAAAAAAA" localSheetId="1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'RELAÇÃO PAGAMENTOS'!$A$1:$G$38</definedName>
    <definedName name="_xlnm.Print_Area" localSheetId="2">'RESUMO FINANCEIRO'!$A$1:$J$27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1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1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1">#REF!</definedName>
    <definedName name="CONSOLIDADO" localSheetId="0">#REF!</definedName>
    <definedName name="CONSOLIDADO" localSheetId="2">#REF!</definedName>
    <definedName name="CONSOLIDADO">#REF!</definedName>
    <definedName name="CRIS" localSheetId="1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1">#REF!</definedName>
    <definedName name="E" localSheetId="0">#REF!</definedName>
    <definedName name="E" localSheetId="2">#REF!</definedName>
    <definedName name="E">#REF!</definedName>
    <definedName name="e_consolidado_hier_completa" localSheetId="1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1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1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1">#REF!</definedName>
    <definedName name="F" localSheetId="0">#REF!</definedName>
    <definedName name="F" localSheetId="2">#REF!</definedName>
    <definedName name="F">#REF!</definedName>
    <definedName name="FFFFFFF" localSheetId="1">#REF!</definedName>
    <definedName name="FFFFFFF" localSheetId="0">#REF!</definedName>
    <definedName name="FFFFFFF" localSheetId="2">#REF!</definedName>
    <definedName name="FFFFFFF">#REF!</definedName>
    <definedName name="FFFFFFFFFFFFFFFFFF" localSheetId="1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1">#REF!</definedName>
    <definedName name="fppfpfpfp" localSheetId="0">#REF!</definedName>
    <definedName name="fppfpfpfp" localSheetId="2">#REF!</definedName>
    <definedName name="fppfpfpfp">#REF!</definedName>
    <definedName name="ggg" localSheetId="1">#REF!</definedName>
    <definedName name="ggg" localSheetId="0">#REF!</definedName>
    <definedName name="ggg" localSheetId="2">#REF!</definedName>
    <definedName name="ggg">#REF!</definedName>
    <definedName name="GR" localSheetId="1">#REF!</definedName>
    <definedName name="GR" localSheetId="0">#REF!</definedName>
    <definedName name="GR" localSheetId="2">#REF!</definedName>
    <definedName name="GR">#REF!</definedName>
    <definedName name="ICESP_DFC___CONSOL_HIERAR" localSheetId="1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1">#REF!</definedName>
    <definedName name="já" localSheetId="0">#REF!</definedName>
    <definedName name="já" localSheetId="2">#REF!</definedName>
    <definedName name="já">#REF!</definedName>
    <definedName name="jjjjjjjjjjjjjjjjjjjjj" localSheetId="1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1">#REF!</definedName>
    <definedName name="k" localSheetId="0">#REF!</definedName>
    <definedName name="k" localSheetId="2">#REF!</definedName>
    <definedName name="k">#REF!</definedName>
    <definedName name="LDLDLDLDLD" localSheetId="1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1">#REF!</definedName>
    <definedName name="LL" localSheetId="0">#REF!</definedName>
    <definedName name="LL" localSheetId="2">#REF!</definedName>
    <definedName name="LL">#REF!</definedName>
    <definedName name="mmmm" localSheetId="1">#REF!</definedName>
    <definedName name="mmmm" localSheetId="0">#REF!</definedName>
    <definedName name="mmmm" localSheetId="2">#REF!</definedName>
    <definedName name="mmmm">#REF!</definedName>
    <definedName name="N___Consolidado_ICESP_HIER" localSheetId="1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1">#REF!</definedName>
    <definedName name="o" localSheetId="0">#REF!</definedName>
    <definedName name="o" localSheetId="2">#REF!</definedName>
    <definedName name="o">#REF!</definedName>
    <definedName name="tb" localSheetId="1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'RELAÇÃO PAGAMENTOS'!$1:$5</definedName>
    <definedName name="UGE">[1]Tabelas!$E$1:$E$3</definedName>
    <definedName name="z" localSheetId="1">#REF!</definedName>
    <definedName name="z" localSheetId="0">#REF!</definedName>
    <definedName name="z" localSheetId="2">#REF!</definedName>
    <definedName name="z">#REF!</definedName>
    <definedName name="ZZ_DISTR_AIH_CONTR_DEZ2005" localSheetId="1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1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1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1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1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8" l="1"/>
  <c r="B15" i="5" l="1"/>
  <c r="B10" i="5"/>
  <c r="B17" i="5" l="1"/>
</calcChain>
</file>

<file path=xl/sharedStrings.xml><?xml version="1.0" encoding="utf-8"?>
<sst xmlns="http://schemas.openxmlformats.org/spreadsheetml/2006/main" count="150" uniqueCount="72">
  <si>
    <t>AUTO SUTURE DO BRASIL LTDA</t>
  </si>
  <si>
    <t>MEDICAMENTOS E REAGENTES</t>
  </si>
  <si>
    <t>WERFEN MEDICAL LTDA</t>
  </si>
  <si>
    <t>MATERIAIS HOSPITALARES EM GERAL</t>
  </si>
  <si>
    <t>BAXTER HOSPITALAR LTDA</t>
  </si>
  <si>
    <t>Total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</si>
  <si>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</si>
  <si>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</si>
  <si>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</si>
  <si>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</si>
  <si>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</si>
  <si>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</si>
  <si>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</si>
  <si>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</si>
  <si>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TOTAL</t>
  </si>
  <si>
    <t>Saldo inicial</t>
  </si>
  <si>
    <t>VALOR RECEBIDO</t>
  </si>
  <si>
    <t>RECEITAS FINANCEIRAS</t>
  </si>
  <si>
    <t>Pagamentos de despesas</t>
  </si>
  <si>
    <t>Saldo Final</t>
  </si>
  <si>
    <t>SECRETARIA DE ESTADO DA SAÚDE DE SÃO PAULO</t>
  </si>
  <si>
    <t>FRESENIUS HEMOCARE BRASIL LTDA</t>
  </si>
  <si>
    <t>BASF SA - Vinhedo</t>
  </si>
  <si>
    <t>NF N° 195928</t>
  </si>
  <si>
    <t>NF N° 73733</t>
  </si>
  <si>
    <t>NF N° 196524</t>
  </si>
  <si>
    <t>E TAMUSSINO &amp; CIA LTDA</t>
  </si>
  <si>
    <t>CM HOSPITALAR S A</t>
  </si>
  <si>
    <t>PSICOBOX INDUSTRIA E COMERCIO EPP</t>
  </si>
  <si>
    <t>ASPEN PHARMA INDUSTRIA FARMACEUTICA LTDA</t>
  </si>
  <si>
    <t>WF MANUTENCOES EM EQUIPAMENTOS MEDICOS HOSP LTDA</t>
  </si>
  <si>
    <t>ATIVA COMERCIAL HOSPITALAR LTDA</t>
  </si>
  <si>
    <t>ABBOTT DIAGNOSTICOS RAPIDOS S.A.</t>
  </si>
  <si>
    <t>4BIO MEDICAMENTOS S/A - RECIFE</t>
  </si>
  <si>
    <t>MULTICARE PHARMACEUTICALS LTDA</t>
  </si>
  <si>
    <t>ONCO PROD DISTR DE PROD HOSP E ONCOLOGIC</t>
  </si>
  <si>
    <t>PORTAL LTDA</t>
  </si>
  <si>
    <t>MEDI-GLOBE BRASIL LTDA</t>
  </si>
  <si>
    <t>MATERIAL DE CONSUMO</t>
  </si>
  <si>
    <t>NF N° 135941</t>
  </si>
  <si>
    <t>NF N° 10818</t>
  </si>
  <si>
    <t>NF N° 11322</t>
  </si>
  <si>
    <t>NF N° 11323</t>
  </si>
  <si>
    <t>NF N° 322165</t>
  </si>
  <si>
    <t>NF N° 10654</t>
  </si>
  <si>
    <t>NF N° 77099</t>
  </si>
  <si>
    <t>NF N° 77104</t>
  </si>
  <si>
    <t>NF N° 247073</t>
  </si>
  <si>
    <t>NF N° 735479</t>
  </si>
  <si>
    <t>NF N° 969</t>
  </si>
  <si>
    <t>NF N° 329459</t>
  </si>
  <si>
    <t>NF N° 736979</t>
  </si>
  <si>
    <t>NF N° 116011</t>
  </si>
  <si>
    <t>NF N° 12067</t>
  </si>
  <si>
    <t>NF N° 12124</t>
  </si>
  <si>
    <t>NF N° 248009</t>
  </si>
  <si>
    <t>NF N° 12427</t>
  </si>
  <si>
    <t>NF N° 45977</t>
  </si>
  <si>
    <t>NF N° 79213</t>
  </si>
  <si>
    <t>NF N° 79295</t>
  </si>
  <si>
    <t>NF N° 658088</t>
  </si>
  <si>
    <t>NF N° 903</t>
  </si>
  <si>
    <t>NF N° 121718</t>
  </si>
  <si>
    <t>NF N° 80345</t>
  </si>
  <si>
    <t>NF N° 13065</t>
  </si>
  <si>
    <t>NF N° 161825</t>
  </si>
  <si>
    <t>NF N° 105252</t>
  </si>
  <si>
    <t>CLASSIFICAÇÃO</t>
  </si>
  <si>
    <t>RESOLUÇÃO SS Nº 192, DE 26 DE DEZEMBRO DE 2023.</t>
  </si>
  <si>
    <t>Fluxo de Caixa Realizado</t>
  </si>
  <si>
    <t>NF N° 82551</t>
  </si>
  <si>
    <t xml:space="preserve"> INCREMENTO MAC - SENADOR MARCOS PONTES - HCFMUSP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</si>
</sst>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;@"/>
    <numFmt numFmtId="166" formatCode="#,##0.00_ ;[Red]\-#,##0.00\ "/>
  </numFmts>
  <fonts count="32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sz val="14"/>
      <color theme="1"/>
      <name val="Aptos Narrow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">
    <xf numFmtId="0" fontId="0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1" fillId="0" borderId="0" xfId="2" applyFont="1" applyAlignment="1">
      <alignment vertical="center"/>
    </xf>
    <xf numFmtId="0" fontId="3" fillId="0" borderId="0" xfId="2" applyAlignment="1">
      <alignment vertical="center"/>
    </xf>
    <xf numFmtId="0" fontId="3" fillId="0" borderId="0" xfId="2" applyAlignment="1">
      <alignment horizontal="center"/>
    </xf>
    <xf numFmtId="0" fontId="3" fillId="0" borderId="0" xfId="2" applyAlignment="1">
      <alignment horizontal="left" indent="1"/>
    </xf>
    <xf numFmtId="14" fontId="3" fillId="0" borderId="0" xfId="2" applyNumberFormat="1" applyAlignment="1">
      <alignment horizontal="left" indent="1"/>
    </xf>
    <xf numFmtId="0" fontId="3" fillId="0" borderId="0" xfId="2" applyAlignment="1">
      <alignment horizontal="left" indent="2"/>
    </xf>
    <xf numFmtId="4" fontId="3" fillId="0" borderId="0" xfId="2" applyNumberFormat="1" applyAlignment="1">
      <alignment horizontal="right"/>
    </xf>
    <xf numFmtId="0" fontId="3" fillId="0" borderId="0" xfId="2"/>
    <xf numFmtId="0" fontId="12" fillId="0" borderId="0" xfId="2" applyFont="1" applyAlignment="1">
      <alignment vertical="center"/>
    </xf>
    <xf numFmtId="0" fontId="14" fillId="0" borderId="0" xfId="2" applyFont="1" applyAlignment="1">
      <alignment vertical="center" wrapText="1"/>
    </xf>
    <xf numFmtId="0" fontId="14" fillId="0" borderId="0" xfId="2" applyFont="1" applyAlignment="1">
      <alignment horizontal="center" vertical="center" wrapText="1"/>
    </xf>
    <xf numFmtId="164" fontId="5" fillId="0" borderId="0" xfId="2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3" borderId="1" xfId="2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left" vertical="center" indent="1"/>
    </xf>
    <xf numFmtId="0" fontId="16" fillId="3" borderId="1" xfId="2" applyFont="1" applyFill="1" applyBorder="1" applyAlignment="1">
      <alignment horizontal="left" vertical="center" indent="2"/>
    </xf>
    <xf numFmtId="14" fontId="17" fillId="3" borderId="1" xfId="2" applyNumberFormat="1" applyFont="1" applyFill="1" applyBorder="1" applyAlignment="1">
      <alignment horizontal="center" vertical="center"/>
    </xf>
    <xf numFmtId="14" fontId="17" fillId="3" borderId="1" xfId="2" applyNumberFormat="1" applyFont="1" applyFill="1" applyBorder="1" applyAlignment="1">
      <alignment horizontal="center" vertical="center" wrapText="1"/>
    </xf>
    <xf numFmtId="0" fontId="18" fillId="0" borderId="0" xfId="2" applyFont="1"/>
    <xf numFmtId="0" fontId="19" fillId="0" borderId="1" xfId="3" quotePrefix="1" applyNumberFormat="1" applyFont="1" applyFill="1" applyBorder="1" applyAlignment="1">
      <alignment horizontal="center" vertical="center"/>
    </xf>
    <xf numFmtId="0" fontId="20" fillId="0" borderId="1" xfId="3" applyNumberFormat="1" applyFont="1" applyFill="1" applyBorder="1" applyAlignment="1">
      <alignment horizontal="left" vertical="center" indent="1"/>
    </xf>
    <xf numFmtId="43" fontId="20" fillId="0" borderId="1" xfId="3" applyFont="1" applyFill="1" applyBorder="1" applyAlignment="1">
      <alignment horizontal="left" vertical="center" indent="1"/>
    </xf>
    <xf numFmtId="164" fontId="21" fillId="3" borderId="5" xfId="2" applyNumberFormat="1" applyFont="1" applyFill="1" applyBorder="1" applyAlignment="1">
      <alignment vertical="center"/>
    </xf>
    <xf numFmtId="0" fontId="22" fillId="0" borderId="0" xfId="2" applyFont="1" applyAlignment="1">
      <alignment horizontal="center" vertical="center"/>
    </xf>
    <xf numFmtId="0" fontId="22" fillId="0" borderId="0" xfId="2" applyFont="1" applyAlignment="1">
      <alignment vertical="center"/>
    </xf>
    <xf numFmtId="165" fontId="20" fillId="0" borderId="1" xfId="2" applyNumberFormat="1" applyFont="1" applyBorder="1" applyAlignment="1">
      <alignment horizontal="center" vertical="center"/>
    </xf>
    <xf numFmtId="0" fontId="23" fillId="0" borderId="0" xfId="4" applyFont="1" applyAlignment="1">
      <alignment vertical="center"/>
    </xf>
    <xf numFmtId="0" fontId="2" fillId="0" borderId="0" xfId="5"/>
    <xf numFmtId="0" fontId="25" fillId="0" borderId="0" xfId="4" applyFont="1" applyAlignment="1">
      <alignment vertical="center"/>
    </xf>
    <xf numFmtId="0" fontId="26" fillId="0" borderId="6" xfId="4" applyFont="1" applyBorder="1" applyAlignment="1">
      <alignment vertical="center" wrapText="1"/>
    </xf>
    <xf numFmtId="4" fontId="26" fillId="0" borderId="7" xfId="4" applyNumberFormat="1" applyFont="1" applyBorder="1" applyAlignment="1">
      <alignment vertical="center"/>
    </xf>
    <xf numFmtId="0" fontId="27" fillId="0" borderId="8" xfId="4" applyFont="1" applyBorder="1" applyAlignment="1">
      <alignment horizontal="left" vertical="center" wrapText="1"/>
    </xf>
    <xf numFmtId="4" fontId="27" fillId="0" borderId="9" xfId="4" applyNumberFormat="1" applyFont="1" applyBorder="1" applyAlignment="1">
      <alignment vertical="center"/>
    </xf>
    <xf numFmtId="0" fontId="26" fillId="0" borderId="0" xfId="4" applyFont="1" applyAlignment="1">
      <alignment horizontal="left" vertical="center" wrapText="1"/>
    </xf>
    <xf numFmtId="4" fontId="26" fillId="0" borderId="0" xfId="4" applyNumberFormat="1" applyFont="1" applyAlignment="1">
      <alignment vertical="center"/>
    </xf>
    <xf numFmtId="0" fontId="26" fillId="4" borderId="8" xfId="4" applyFont="1" applyFill="1" applyBorder="1" applyAlignment="1">
      <alignment horizontal="left" vertical="center" wrapText="1"/>
    </xf>
    <xf numFmtId="4" fontId="26" fillId="4" borderId="9" xfId="4" applyNumberFormat="1" applyFont="1" applyFill="1" applyBorder="1" applyAlignment="1">
      <alignment vertical="center"/>
    </xf>
    <xf numFmtId="0" fontId="28" fillId="0" borderId="0" xfId="4" applyFont="1" applyAlignment="1">
      <alignment vertical="center" wrapText="1"/>
    </xf>
    <xf numFmtId="4" fontId="28" fillId="0" borderId="0" xfId="4" applyNumberFormat="1" applyFont="1" applyAlignment="1">
      <alignment vertical="center"/>
    </xf>
    <xf numFmtId="4" fontId="2" fillId="0" borderId="0" xfId="5" applyNumberFormat="1"/>
    <xf numFmtId="0" fontId="26" fillId="4" borderId="8" xfId="4" applyFont="1" applyFill="1" applyBorder="1" applyAlignment="1">
      <alignment horizontal="left" vertical="center"/>
    </xf>
    <xf numFmtId="4" fontId="29" fillId="4" borderId="9" xfId="4" applyNumberFormat="1" applyFont="1" applyFill="1" applyBorder="1" applyAlignment="1">
      <alignment vertical="center"/>
    </xf>
    <xf numFmtId="0" fontId="25" fillId="0" borderId="0" xfId="4" applyFont="1"/>
    <xf numFmtId="4" fontId="25" fillId="0" borderId="0" xfId="4" applyNumberFormat="1" applyFont="1"/>
    <xf numFmtId="0" fontId="30" fillId="5" borderId="10" xfId="4" applyFont="1" applyFill="1" applyBorder="1" applyAlignment="1">
      <alignment vertical="center"/>
    </xf>
    <xf numFmtId="166" fontId="30" fillId="5" borderId="11" xfId="4" applyNumberFormat="1" applyFont="1" applyFill="1" applyBorder="1" applyAlignment="1">
      <alignment vertical="center"/>
    </xf>
    <xf numFmtId="0" fontId="31" fillId="0" borderId="0" xfId="4" applyFont="1"/>
    <xf numFmtId="0" fontId="7" fillId="0" borderId="0" xfId="6" applyFont="1" applyAlignment="1">
      <alignment vertical="center"/>
    </xf>
    <xf numFmtId="0" fontId="9" fillId="0" borderId="0" xfId="6" applyFont="1" applyAlignment="1">
      <alignment vertical="center"/>
    </xf>
    <xf numFmtId="14" fontId="20" fillId="0" borderId="1" xfId="3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/>
    <xf numFmtId="0" fontId="1" fillId="0" borderId="0" xfId="2" applyFont="1"/>
    <xf numFmtId="0" fontId="7" fillId="2" borderId="0" xfId="6" applyFont="1" applyFill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8" fillId="0" borderId="0" xfId="6" applyFont="1" applyAlignment="1">
      <alignment horizontal="center" vertical="center" wrapText="1"/>
    </xf>
    <xf numFmtId="17" fontId="8" fillId="0" borderId="0" xfId="6" quotePrefix="1" applyNumberFormat="1" applyFont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10" fillId="0" borderId="0" xfId="6" applyFont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1" fillId="3" borderId="2" xfId="2" applyFont="1" applyFill="1" applyBorder="1" applyAlignment="1">
      <alignment horizontal="left" vertical="center" indent="1"/>
    </xf>
    <xf numFmtId="0" fontId="21" fillId="3" borderId="3" xfId="2" applyFont="1" applyFill="1" applyBorder="1" applyAlignment="1">
      <alignment horizontal="left" vertical="center" indent="1"/>
    </xf>
    <xf numFmtId="0" fontId="21" fillId="3" borderId="4" xfId="2" applyFont="1" applyFill="1" applyBorder="1" applyAlignment="1">
      <alignment horizontal="left" vertical="center" indent="1"/>
    </xf>
  </cellXfs>
  <cellStyles count="7">
    <cellStyle name="Normal" xfId="0" builtinId="0"/>
    <cellStyle name="Normal 2" xfId="1" xr:uid="{E332FD1E-9DAA-41F0-9DD6-3E36A3A77C7F}"/>
    <cellStyle name="Normal 2 2 2 2 12" xfId="4" xr:uid="{4E33DBF3-5A92-4796-AABE-DA0ECF5126A6}"/>
    <cellStyle name="Normal 3" xfId="2" xr:uid="{0916D679-94E4-468D-86E9-DFDC2F965F53}"/>
    <cellStyle name="Normal 3 3" xfId="6" xr:uid="{A93884BD-1C41-4EAE-AD96-11F5C6ED3508}"/>
    <cellStyle name="Normal 4 2 2" xfId="5" xr:uid="{A9F89CC1-36AE-4DBE-A4EA-1B462BA55BA7}"/>
    <cellStyle name="Vírgula 2" xfId="3" xr:uid="{F64FE7C5-6C1C-41A6-A869-6B39CDFCA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1DFE067-BA64-40B4-B9A7-0D44289519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114300</xdr:rowOff>
    </xdr:from>
    <xdr:to>
      <xdr:col>9</xdr:col>
      <xdr:colOff>504825</xdr:colOff>
      <xdr:row>30</xdr:row>
      <xdr:rowOff>43180</xdr:rowOff>
    </xdr:to>
    <xdr:pic>
      <xdr:nvPicPr>
        <xdr:cNvPr id="2" name="Imagem 1" descr="Interface gráfica do usuário, Aplicativo&#10;&#10;Descrição gerada automaticamente">
          <a:extLst>
            <a:ext uri="{FF2B5EF4-FFF2-40B4-BE49-F238E27FC236}">
              <a16:creationId xmlns:a16="http://schemas.microsoft.com/office/drawing/2014/main" id="{DA6F6E6C-FD63-565A-1D22-B78DD4AB5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5991225" cy="4138930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6134099" cy="661146"/>
    <xdr:pic>
      <xdr:nvPicPr>
        <xdr:cNvPr id="4" name="Imagem 3">
          <a:extLst>
            <a:ext uri="{FF2B5EF4-FFF2-40B4-BE49-F238E27FC236}">
              <a16:creationId xmlns:a16="http://schemas.microsoft.com/office/drawing/2014/main" id="{21E3926E-28C8-4022-A736-3A1A882C32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134099" cy="66114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5571974-DFC7-4995-AE4E-E05405628A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C21AF35-FF20-4E85-8E0D-9003B40585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183005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51DBE-5855-4BD3-A277-6AD3642F4C01}">
  <dimension ref="A1:N8"/>
  <sheetViews>
    <sheetView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48" customWidth="1"/>
    <col min="2" max="8" width="9.140625" style="48"/>
    <col min="9" max="9" width="37.140625" style="48" customWidth="1"/>
    <col min="10" max="10" width="0.28515625" style="48" customWidth="1"/>
    <col min="11" max="13" width="9.140625" style="48"/>
    <col min="14" max="14" width="10.7109375" style="48" customWidth="1"/>
    <col min="15" max="16384" width="9.140625" style="48"/>
  </cols>
  <sheetData>
    <row r="1" spans="1:14" ht="80.25" customHeight="1" x14ac:dyDescent="0.2">
      <c r="A1" s="54" t="s">
        <v>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51.7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86.25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s="49" customFormat="1" ht="30.75" x14ac:dyDescent="0.2">
      <c r="A4" s="56" t="s">
        <v>20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49" customFormat="1" ht="30.75" x14ac:dyDescent="0.2">
      <c r="A5" s="56" t="s">
        <v>68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s="49" customFormat="1" ht="35.25" customHeight="1" x14ac:dyDescent="0.2">
      <c r="A6" s="57" t="s">
        <v>71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90.5" customHeight="1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ht="9.75" customHeight="1" x14ac:dyDescent="0.2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1EEA7-2AFE-4CB9-84BD-DE1FC24DB173}">
  <dimension ref="A1"/>
  <sheetViews>
    <sheetView showGridLines="0" workbookViewId="0">
      <selection activeCell="S20" sqref="S20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A4575-2A59-45CA-9BE1-1564131AE1CE}">
  <dimension ref="A1:D21"/>
  <sheetViews>
    <sheetView showGridLines="0" zoomScale="85" zoomScaleNormal="85" workbookViewId="0">
      <selection activeCell="O14" sqref="O14"/>
    </sheetView>
  </sheetViews>
  <sheetFormatPr defaultColWidth="9.140625" defaultRowHeight="15" x14ac:dyDescent="0.25"/>
  <cols>
    <col min="1" max="1" width="61.7109375" style="43" customWidth="1"/>
    <col min="2" max="2" width="38.28515625" style="43" customWidth="1"/>
    <col min="3" max="3" width="20.7109375" style="28" bestFit="1" customWidth="1"/>
    <col min="4" max="4" width="12" style="28" bestFit="1" customWidth="1"/>
    <col min="5" max="16384" width="9.140625" style="28"/>
  </cols>
  <sheetData>
    <row r="1" spans="1:4" ht="52.15" customHeight="1" x14ac:dyDescent="0.25">
      <c r="A1" s="27"/>
      <c r="B1" s="27"/>
    </row>
    <row r="2" spans="1:4" ht="27" customHeight="1" x14ac:dyDescent="0.25">
      <c r="A2" s="27"/>
      <c r="B2" s="27"/>
    </row>
    <row r="3" spans="1:4" ht="25.15" customHeight="1" x14ac:dyDescent="0.25">
      <c r="A3" s="60" t="s">
        <v>69</v>
      </c>
      <c r="B3" s="60"/>
    </row>
    <row r="4" spans="1:4" ht="14.45" customHeight="1" x14ac:dyDescent="0.25">
      <c r="A4" s="29"/>
      <c r="B4" s="29"/>
    </row>
    <row r="5" spans="1:4" ht="14.45" customHeight="1" x14ac:dyDescent="0.25">
      <c r="A5" s="29"/>
      <c r="B5" s="29"/>
    </row>
    <row r="6" spans="1:4" ht="15.75" thickBot="1" x14ac:dyDescent="0.3">
      <c r="A6" s="30" t="s">
        <v>15</v>
      </c>
      <c r="B6" s="31">
        <v>0</v>
      </c>
    </row>
    <row r="7" spans="1:4" ht="27.6" customHeight="1" x14ac:dyDescent="0.25">
      <c r="A7" s="32" t="s">
        <v>16</v>
      </c>
      <c r="B7" s="33">
        <v>1992892</v>
      </c>
    </row>
    <row r="8" spans="1:4" ht="27.6" customHeight="1" x14ac:dyDescent="0.25">
      <c r="A8" s="32" t="s">
        <v>17</v>
      </c>
      <c r="B8" s="33">
        <v>42056.72</v>
      </c>
    </row>
    <row r="9" spans="1:4" x14ac:dyDescent="0.25">
      <c r="A9" s="34"/>
      <c r="B9" s="35"/>
    </row>
    <row r="10" spans="1:4" x14ac:dyDescent="0.25">
      <c r="A10" s="36" t="s">
        <v>5</v>
      </c>
      <c r="B10" s="37">
        <f>SUM(B6:B8)</f>
        <v>2034948.72</v>
      </c>
    </row>
    <row r="11" spans="1:4" x14ac:dyDescent="0.25">
      <c r="A11" s="34"/>
      <c r="B11" s="35"/>
    </row>
    <row r="12" spans="1:4" ht="27.6" customHeight="1" x14ac:dyDescent="0.25">
      <c r="A12" s="38" t="s">
        <v>18</v>
      </c>
      <c r="B12" s="39"/>
    </row>
    <row r="13" spans="1:4" ht="27.6" customHeight="1" x14ac:dyDescent="0.25">
      <c r="A13" s="32" t="s">
        <v>38</v>
      </c>
      <c r="B13" s="33">
        <v>-2034948.7200000002</v>
      </c>
      <c r="C13" s="40"/>
      <c r="D13" s="40"/>
    </row>
    <row r="14" spans="1:4" x14ac:dyDescent="0.25">
      <c r="A14" s="34"/>
      <c r="B14" s="35"/>
    </row>
    <row r="15" spans="1:4" ht="27.6" customHeight="1" x14ac:dyDescent="0.25">
      <c r="A15" s="41" t="s">
        <v>5</v>
      </c>
      <c r="B15" s="42">
        <f>SUM(B13:B14)</f>
        <v>-2034948.7200000002</v>
      </c>
      <c r="C15" s="40"/>
    </row>
    <row r="16" spans="1:4" x14ac:dyDescent="0.25">
      <c r="B16" s="44"/>
    </row>
    <row r="17" spans="1:2" ht="27.6" customHeight="1" thickBot="1" x14ac:dyDescent="0.3">
      <c r="A17" s="45" t="s">
        <v>19</v>
      </c>
      <c r="B17" s="46">
        <f>B10+B15</f>
        <v>0</v>
      </c>
    </row>
    <row r="21" spans="1:2" x14ac:dyDescent="0.25">
      <c r="A21" s="47"/>
      <c r="B21" s="4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D3FEE-4CA5-448E-B6F2-7A22F06927A8}">
  <dimension ref="A1:J38"/>
  <sheetViews>
    <sheetView showGridLines="0" tabSelected="1" workbookViewId="0">
      <selection activeCell="G27" sqref="G27"/>
    </sheetView>
  </sheetViews>
  <sheetFormatPr defaultRowHeight="15" x14ac:dyDescent="0.25"/>
  <cols>
    <col min="1" max="1" width="6.140625" style="3" customWidth="1"/>
    <col min="2" max="2" width="19.42578125" style="3" customWidth="1"/>
    <col min="3" max="3" width="35" style="4" bestFit="1" customWidth="1"/>
    <col min="4" max="4" width="23.42578125" style="4" bestFit="1" customWidth="1"/>
    <col min="5" max="5" width="56.42578125" style="4" bestFit="1" customWidth="1"/>
    <col min="6" max="6" width="18.28515625" style="7" customWidth="1"/>
    <col min="7" max="7" width="18.7109375" style="5" bestFit="1" customWidth="1"/>
    <col min="8" max="16384" width="9.140625" style="8"/>
  </cols>
  <sheetData>
    <row r="1" spans="1:10" s="2" customFormat="1" ht="53.25" customHeight="1" x14ac:dyDescent="0.2">
      <c r="A1" s="61"/>
      <c r="B1" s="61"/>
      <c r="C1" s="61"/>
      <c r="D1" s="61"/>
      <c r="E1" s="61"/>
      <c r="F1" s="61"/>
      <c r="G1" s="61"/>
      <c r="H1" s="1"/>
      <c r="I1" s="1"/>
      <c r="J1" s="1"/>
    </row>
    <row r="2" spans="1:10" ht="12" customHeight="1" x14ac:dyDescent="0.25">
      <c r="E2" s="5"/>
      <c r="F2" s="6"/>
      <c r="G2" s="7"/>
    </row>
    <row r="3" spans="1:10" s="9" customFormat="1" ht="20.100000000000001" customHeight="1" x14ac:dyDescent="0.2">
      <c r="A3" s="62" t="s">
        <v>7</v>
      </c>
      <c r="B3" s="62"/>
      <c r="C3" s="62"/>
      <c r="D3" s="62"/>
      <c r="E3" s="62"/>
      <c r="F3" s="62"/>
      <c r="G3" s="62"/>
    </row>
    <row r="4" spans="1:10" s="13" customFormat="1" ht="13.5" customHeight="1" x14ac:dyDescent="0.2">
      <c r="A4" s="10"/>
      <c r="B4" s="11"/>
      <c r="C4" s="10"/>
      <c r="D4" s="10"/>
      <c r="E4" s="10"/>
      <c r="F4" s="12"/>
      <c r="G4" s="10"/>
    </row>
    <row r="5" spans="1:10" s="19" customFormat="1" ht="27" customHeight="1" x14ac:dyDescent="0.2">
      <c r="A5" s="14" t="s">
        <v>8</v>
      </c>
      <c r="B5" s="14" t="s">
        <v>9</v>
      </c>
      <c r="C5" s="15" t="s">
        <v>10</v>
      </c>
      <c r="D5" s="15" t="s">
        <v>67</v>
      </c>
      <c r="E5" s="16" t="s">
        <v>11</v>
      </c>
      <c r="F5" s="17" t="s">
        <v>12</v>
      </c>
      <c r="G5" s="18" t="s">
        <v>13</v>
      </c>
      <c r="H5" s="9"/>
    </row>
    <row r="6" spans="1:10" x14ac:dyDescent="0.25">
      <c r="A6" s="20">
        <v>1</v>
      </c>
      <c r="B6" s="50" t="s">
        <v>39</v>
      </c>
      <c r="C6" s="21" t="s">
        <v>3</v>
      </c>
      <c r="D6" s="21" t="s">
        <v>38</v>
      </c>
      <c r="E6" s="22" t="s">
        <v>26</v>
      </c>
      <c r="F6" s="51">
        <v>-60000</v>
      </c>
      <c r="G6" s="26">
        <v>45355</v>
      </c>
    </row>
    <row r="7" spans="1:10" x14ac:dyDescent="0.25">
      <c r="A7" s="20">
        <v>2</v>
      </c>
      <c r="B7" s="50" t="s">
        <v>40</v>
      </c>
      <c r="C7" s="21" t="s">
        <v>1</v>
      </c>
      <c r="D7" s="21" t="s">
        <v>38</v>
      </c>
      <c r="E7" s="22" t="s">
        <v>27</v>
      </c>
      <c r="F7" s="51">
        <v>-133923.28</v>
      </c>
      <c r="G7" s="26">
        <v>45369</v>
      </c>
    </row>
    <row r="8" spans="1:10" x14ac:dyDescent="0.25">
      <c r="A8" s="20">
        <v>3</v>
      </c>
      <c r="B8" s="50" t="s">
        <v>43</v>
      </c>
      <c r="C8" s="21" t="s">
        <v>3</v>
      </c>
      <c r="D8" s="21" t="s">
        <v>38</v>
      </c>
      <c r="E8" s="22" t="s">
        <v>4</v>
      </c>
      <c r="F8" s="51">
        <v>-25767.4</v>
      </c>
      <c r="G8" s="26">
        <v>45378</v>
      </c>
    </row>
    <row r="9" spans="1:10" x14ac:dyDescent="0.25">
      <c r="A9" s="20">
        <v>4</v>
      </c>
      <c r="B9" s="50" t="s">
        <v>44</v>
      </c>
      <c r="C9" s="21" t="s">
        <v>3</v>
      </c>
      <c r="D9" s="21" t="s">
        <v>38</v>
      </c>
      <c r="E9" s="22" t="s">
        <v>28</v>
      </c>
      <c r="F9" s="51">
        <v>-28820.79</v>
      </c>
      <c r="G9" s="26">
        <v>45383</v>
      </c>
    </row>
    <row r="10" spans="1:10" x14ac:dyDescent="0.25">
      <c r="A10" s="20">
        <v>5</v>
      </c>
      <c r="B10" s="50" t="s">
        <v>48</v>
      </c>
      <c r="C10" s="21" t="s">
        <v>3</v>
      </c>
      <c r="D10" s="21" t="s">
        <v>38</v>
      </c>
      <c r="E10" s="22" t="s">
        <v>0</v>
      </c>
      <c r="F10" s="51">
        <v>-24130</v>
      </c>
      <c r="G10" s="26">
        <v>45390</v>
      </c>
    </row>
    <row r="11" spans="1:10" x14ac:dyDescent="0.25">
      <c r="A11" s="20">
        <v>6</v>
      </c>
      <c r="B11" s="50" t="s">
        <v>52</v>
      </c>
      <c r="C11" s="21" t="s">
        <v>1</v>
      </c>
      <c r="D11" s="21" t="s">
        <v>38</v>
      </c>
      <c r="E11" s="22" t="s">
        <v>31</v>
      </c>
      <c r="F11" s="51">
        <v>-52380</v>
      </c>
      <c r="G11" s="26">
        <v>45391</v>
      </c>
    </row>
    <row r="12" spans="1:10" x14ac:dyDescent="0.25">
      <c r="A12" s="20">
        <v>7</v>
      </c>
      <c r="B12" s="50" t="s">
        <v>49</v>
      </c>
      <c r="C12" s="21" t="s">
        <v>3</v>
      </c>
      <c r="D12" s="21" t="s">
        <v>38</v>
      </c>
      <c r="E12" s="22" t="s">
        <v>30</v>
      </c>
      <c r="F12" s="51">
        <v>-31920</v>
      </c>
      <c r="G12" s="26">
        <v>45392</v>
      </c>
    </row>
    <row r="13" spans="1:10" x14ac:dyDescent="0.25">
      <c r="A13" s="20">
        <v>8</v>
      </c>
      <c r="B13" s="50" t="s">
        <v>50</v>
      </c>
      <c r="C13" s="21" t="s">
        <v>1</v>
      </c>
      <c r="D13" s="21" t="s">
        <v>38</v>
      </c>
      <c r="E13" s="22" t="s">
        <v>4</v>
      </c>
      <c r="F13" s="51">
        <v>-73874.39</v>
      </c>
      <c r="G13" s="26">
        <v>45393</v>
      </c>
    </row>
    <row r="14" spans="1:10" x14ac:dyDescent="0.25">
      <c r="A14" s="20">
        <v>9</v>
      </c>
      <c r="B14" s="50" t="s">
        <v>41</v>
      </c>
      <c r="C14" s="21" t="s">
        <v>1</v>
      </c>
      <c r="D14" s="21" t="s">
        <v>38</v>
      </c>
      <c r="E14" s="22" t="s">
        <v>27</v>
      </c>
      <c r="F14" s="51">
        <v>-93465.43</v>
      </c>
      <c r="G14" s="26">
        <v>45397</v>
      </c>
    </row>
    <row r="15" spans="1:10" x14ac:dyDescent="0.25">
      <c r="A15" s="20">
        <v>10</v>
      </c>
      <c r="B15" s="50" t="s">
        <v>42</v>
      </c>
      <c r="C15" s="21" t="s">
        <v>1</v>
      </c>
      <c r="D15" s="21" t="s">
        <v>38</v>
      </c>
      <c r="E15" s="22" t="s">
        <v>27</v>
      </c>
      <c r="F15" s="51">
        <v>-45214.59</v>
      </c>
      <c r="G15" s="26">
        <v>45397</v>
      </c>
    </row>
    <row r="16" spans="1:10" x14ac:dyDescent="0.25">
      <c r="A16" s="20">
        <v>11</v>
      </c>
      <c r="B16" s="50" t="s">
        <v>55</v>
      </c>
      <c r="C16" s="21" t="s">
        <v>1</v>
      </c>
      <c r="D16" s="21" t="s">
        <v>38</v>
      </c>
      <c r="E16" s="22" t="s">
        <v>29</v>
      </c>
      <c r="F16" s="51">
        <v>-55560</v>
      </c>
      <c r="G16" s="26">
        <v>45418</v>
      </c>
    </row>
    <row r="17" spans="1:7" x14ac:dyDescent="0.25">
      <c r="A17" s="20">
        <v>12</v>
      </c>
      <c r="B17" s="50" t="s">
        <v>47</v>
      </c>
      <c r="C17" s="21" t="s">
        <v>1</v>
      </c>
      <c r="D17" s="21" t="s">
        <v>38</v>
      </c>
      <c r="E17" s="22" t="s">
        <v>29</v>
      </c>
      <c r="F17" s="51">
        <v>-55560</v>
      </c>
      <c r="G17" s="26">
        <v>45419</v>
      </c>
    </row>
    <row r="18" spans="1:7" x14ac:dyDescent="0.25">
      <c r="A18" s="20">
        <v>13</v>
      </c>
      <c r="B18" s="50" t="s">
        <v>56</v>
      </c>
      <c r="C18" s="21" t="s">
        <v>1</v>
      </c>
      <c r="D18" s="21" t="s">
        <v>38</v>
      </c>
      <c r="E18" s="22" t="s">
        <v>27</v>
      </c>
      <c r="F18" s="51">
        <v>-132037.49</v>
      </c>
      <c r="G18" s="26">
        <v>45420</v>
      </c>
    </row>
    <row r="19" spans="1:7" x14ac:dyDescent="0.25">
      <c r="A19" s="20">
        <v>14</v>
      </c>
      <c r="B19" s="50" t="s">
        <v>45</v>
      </c>
      <c r="C19" s="21" t="s">
        <v>1</v>
      </c>
      <c r="D19" s="21" t="s">
        <v>38</v>
      </c>
      <c r="E19" s="22" t="s">
        <v>2</v>
      </c>
      <c r="F19" s="51">
        <v>-49242.02</v>
      </c>
      <c r="G19" s="26">
        <v>45420</v>
      </c>
    </row>
    <row r="20" spans="1:7" x14ac:dyDescent="0.25">
      <c r="A20" s="20">
        <v>15</v>
      </c>
      <c r="B20" s="50" t="s">
        <v>46</v>
      </c>
      <c r="C20" s="21" t="s">
        <v>1</v>
      </c>
      <c r="D20" s="21" t="s">
        <v>38</v>
      </c>
      <c r="E20" s="22" t="s">
        <v>2</v>
      </c>
      <c r="F20" s="51">
        <v>-174746.4</v>
      </c>
      <c r="G20" s="26">
        <v>45420</v>
      </c>
    </row>
    <row r="21" spans="1:7" x14ac:dyDescent="0.25">
      <c r="A21" s="20">
        <v>16</v>
      </c>
      <c r="B21" s="50" t="s">
        <v>57</v>
      </c>
      <c r="C21" s="21" t="s">
        <v>1</v>
      </c>
      <c r="D21" s="21" t="s">
        <v>38</v>
      </c>
      <c r="E21" s="22" t="s">
        <v>32</v>
      </c>
      <c r="F21" s="51">
        <v>-17862.5</v>
      </c>
      <c r="G21" s="26">
        <v>45422</v>
      </c>
    </row>
    <row r="22" spans="1:7" x14ac:dyDescent="0.25">
      <c r="A22" s="20">
        <v>17</v>
      </c>
      <c r="B22" s="50" t="s">
        <v>53</v>
      </c>
      <c r="C22" s="21" t="s">
        <v>1</v>
      </c>
      <c r="D22" s="21" t="s">
        <v>38</v>
      </c>
      <c r="E22" s="22" t="s">
        <v>27</v>
      </c>
      <c r="F22" s="51">
        <v>-86130.52</v>
      </c>
      <c r="G22" s="26">
        <v>45432</v>
      </c>
    </row>
    <row r="23" spans="1:7" x14ac:dyDescent="0.25">
      <c r="A23" s="20">
        <v>18</v>
      </c>
      <c r="B23" s="50" t="s">
        <v>54</v>
      </c>
      <c r="C23" s="21" t="s">
        <v>1</v>
      </c>
      <c r="D23" s="21" t="s">
        <v>38</v>
      </c>
      <c r="E23" s="22" t="s">
        <v>27</v>
      </c>
      <c r="F23" s="51">
        <v>-41048.959999999999</v>
      </c>
      <c r="G23" s="26">
        <v>45433</v>
      </c>
    </row>
    <row r="24" spans="1:7" x14ac:dyDescent="0.25">
      <c r="A24" s="20">
        <v>19</v>
      </c>
      <c r="B24" s="50" t="s">
        <v>60</v>
      </c>
      <c r="C24" s="21" t="s">
        <v>1</v>
      </c>
      <c r="D24" s="21" t="s">
        <v>38</v>
      </c>
      <c r="E24" s="22" t="s">
        <v>33</v>
      </c>
      <c r="F24" s="51">
        <v>-29555.37</v>
      </c>
      <c r="G24" s="26">
        <v>45450</v>
      </c>
    </row>
    <row r="25" spans="1:7" x14ac:dyDescent="0.25">
      <c r="A25" s="20">
        <v>20</v>
      </c>
      <c r="B25" s="50" t="s">
        <v>61</v>
      </c>
      <c r="C25" s="21" t="s">
        <v>1</v>
      </c>
      <c r="D25" s="21" t="s">
        <v>38</v>
      </c>
      <c r="E25" s="22" t="s">
        <v>34</v>
      </c>
      <c r="F25" s="51">
        <v>-150785.56</v>
      </c>
      <c r="G25" s="26">
        <v>45450</v>
      </c>
    </row>
    <row r="26" spans="1:7" x14ac:dyDescent="0.25">
      <c r="A26" s="20">
        <v>21</v>
      </c>
      <c r="B26" s="50" t="s">
        <v>51</v>
      </c>
      <c r="C26" s="21" t="s">
        <v>3</v>
      </c>
      <c r="D26" s="21" t="s">
        <v>38</v>
      </c>
      <c r="E26" s="22" t="s">
        <v>0</v>
      </c>
      <c r="F26" s="51">
        <v>-30692.5</v>
      </c>
      <c r="G26" s="26">
        <v>45455</v>
      </c>
    </row>
    <row r="27" spans="1:7" x14ac:dyDescent="0.25">
      <c r="A27" s="20">
        <v>22</v>
      </c>
      <c r="B27" s="50" t="s">
        <v>64</v>
      </c>
      <c r="C27" s="21" t="s">
        <v>1</v>
      </c>
      <c r="D27" s="21" t="s">
        <v>38</v>
      </c>
      <c r="E27" s="22" t="s">
        <v>27</v>
      </c>
      <c r="F27" s="51">
        <v>-96270.82</v>
      </c>
      <c r="G27" s="26">
        <v>45456</v>
      </c>
    </row>
    <row r="28" spans="1:7" x14ac:dyDescent="0.25">
      <c r="A28" s="20">
        <v>23</v>
      </c>
      <c r="B28" s="50" t="s">
        <v>65</v>
      </c>
      <c r="C28" s="21" t="s">
        <v>1</v>
      </c>
      <c r="D28" s="21" t="s">
        <v>38</v>
      </c>
      <c r="E28" s="22" t="s">
        <v>36</v>
      </c>
      <c r="F28" s="51">
        <v>-62574.96</v>
      </c>
      <c r="G28" s="26">
        <v>45464</v>
      </c>
    </row>
    <row r="29" spans="1:7" x14ac:dyDescent="0.25">
      <c r="A29" s="20">
        <v>24</v>
      </c>
      <c r="B29" s="50" t="s">
        <v>58</v>
      </c>
      <c r="C29" s="21" t="s">
        <v>1</v>
      </c>
      <c r="D29" s="21" t="s">
        <v>38</v>
      </c>
      <c r="E29" s="22" t="s">
        <v>2</v>
      </c>
      <c r="F29" s="51">
        <v>-38840</v>
      </c>
      <c r="G29" s="26">
        <v>45464</v>
      </c>
    </row>
    <row r="30" spans="1:7" x14ac:dyDescent="0.25">
      <c r="A30" s="20">
        <v>25</v>
      </c>
      <c r="B30" s="50" t="s">
        <v>59</v>
      </c>
      <c r="C30" s="21" t="s">
        <v>3</v>
      </c>
      <c r="D30" s="21" t="s">
        <v>38</v>
      </c>
      <c r="E30" s="22" t="s">
        <v>2</v>
      </c>
      <c r="F30" s="51">
        <v>-87373.2</v>
      </c>
      <c r="G30" s="26">
        <v>45467</v>
      </c>
    </row>
    <row r="31" spans="1:7" x14ac:dyDescent="0.25">
      <c r="A31" s="20">
        <v>26</v>
      </c>
      <c r="B31" s="50" t="s">
        <v>66</v>
      </c>
      <c r="C31" s="21" t="s">
        <v>3</v>
      </c>
      <c r="D31" s="21" t="s">
        <v>38</v>
      </c>
      <c r="E31" s="22" t="s">
        <v>37</v>
      </c>
      <c r="F31" s="51">
        <v>-85000</v>
      </c>
      <c r="G31" s="26">
        <v>45477</v>
      </c>
    </row>
    <row r="32" spans="1:7" x14ac:dyDescent="0.25">
      <c r="A32" s="20">
        <v>27</v>
      </c>
      <c r="B32" s="50" t="s">
        <v>23</v>
      </c>
      <c r="C32" s="21" t="s">
        <v>3</v>
      </c>
      <c r="D32" s="21" t="s">
        <v>38</v>
      </c>
      <c r="E32" s="22" t="s">
        <v>21</v>
      </c>
      <c r="F32" s="51">
        <v>-26000</v>
      </c>
      <c r="G32" s="26">
        <v>45478</v>
      </c>
    </row>
    <row r="33" spans="1:8" x14ac:dyDescent="0.25">
      <c r="A33" s="20">
        <v>28</v>
      </c>
      <c r="B33" s="50" t="s">
        <v>70</v>
      </c>
      <c r="C33" s="21" t="s">
        <v>1</v>
      </c>
      <c r="D33" s="21" t="s">
        <v>38</v>
      </c>
      <c r="E33" s="22" t="s">
        <v>2</v>
      </c>
      <c r="F33" s="51">
        <v>-28887.79</v>
      </c>
      <c r="G33" s="26">
        <v>45483</v>
      </c>
      <c r="H33" s="52"/>
    </row>
    <row r="34" spans="1:8" x14ac:dyDescent="0.25">
      <c r="A34" s="20">
        <v>29</v>
      </c>
      <c r="B34" s="50" t="s">
        <v>62</v>
      </c>
      <c r="C34" s="21" t="s">
        <v>1</v>
      </c>
      <c r="D34" s="21" t="s">
        <v>38</v>
      </c>
      <c r="E34" s="22" t="s">
        <v>35</v>
      </c>
      <c r="F34" s="51">
        <v>-30495.040000000001</v>
      </c>
      <c r="G34" s="26">
        <v>45485</v>
      </c>
    </row>
    <row r="35" spans="1:8" x14ac:dyDescent="0.25">
      <c r="A35" s="20">
        <v>30</v>
      </c>
      <c r="B35" s="50" t="s">
        <v>24</v>
      </c>
      <c r="C35" s="21" t="s">
        <v>1</v>
      </c>
      <c r="D35" s="21" t="s">
        <v>38</v>
      </c>
      <c r="E35" s="22" t="s">
        <v>22</v>
      </c>
      <c r="F35" s="51">
        <v>-123633.72</v>
      </c>
      <c r="G35" s="26">
        <v>45488</v>
      </c>
    </row>
    <row r="36" spans="1:8" x14ac:dyDescent="0.25">
      <c r="A36" s="20">
        <v>31</v>
      </c>
      <c r="B36" s="50" t="s">
        <v>63</v>
      </c>
      <c r="C36" s="21" t="s">
        <v>1</v>
      </c>
      <c r="D36" s="21" t="s">
        <v>38</v>
      </c>
      <c r="E36" s="22" t="s">
        <v>2</v>
      </c>
      <c r="F36" s="51">
        <v>-37155.99</v>
      </c>
      <c r="G36" s="26">
        <v>45488</v>
      </c>
    </row>
    <row r="37" spans="1:8" ht="15.75" thickBot="1" x14ac:dyDescent="0.3">
      <c r="A37" s="20">
        <v>32</v>
      </c>
      <c r="B37" s="50" t="s">
        <v>25</v>
      </c>
      <c r="C37" s="21" t="s">
        <v>3</v>
      </c>
      <c r="D37" s="21" t="s">
        <v>38</v>
      </c>
      <c r="E37" s="22" t="s">
        <v>21</v>
      </c>
      <c r="F37" s="51">
        <v>-26000</v>
      </c>
      <c r="G37" s="26">
        <v>45492</v>
      </c>
    </row>
    <row r="38" spans="1:8" s="25" customFormat="1" ht="26.45" customHeight="1" thickBot="1" x14ac:dyDescent="0.25">
      <c r="A38" s="63" t="s">
        <v>14</v>
      </c>
      <c r="B38" s="64"/>
      <c r="C38" s="64"/>
      <c r="D38" s="64"/>
      <c r="E38" s="65"/>
      <c r="F38" s="23">
        <f>SUM(F6:F37)</f>
        <v>-2034948.7200000002</v>
      </c>
      <c r="G38" s="24"/>
    </row>
  </sheetData>
  <autoFilter ref="A5:J5" xr:uid="{823CC56B-2DC8-4203-B3EF-79A18A1CDD72}"/>
  <mergeCells count="3">
    <mergeCell ref="A1:G1"/>
    <mergeCell ref="A3:G3"/>
    <mergeCell ref="A38:E38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9FE58E-4ABF-4FE0-9A4D-18E5DE5EAD0F}"/>
</file>

<file path=customXml/itemProps2.xml><?xml version="1.0" encoding="utf-8"?>
<ds:datastoreItem xmlns:ds="http://schemas.openxmlformats.org/officeDocument/2006/customXml" ds:itemID="{9159D312-2FBA-498F-AA81-C7A99590618B}"/>
</file>

<file path=customXml/itemProps3.xml><?xml version="1.0" encoding="utf-8"?>
<ds:datastoreItem xmlns:ds="http://schemas.openxmlformats.org/officeDocument/2006/customXml" ds:itemID="{69935AD3-C5A2-4379-B9C7-EBB55F4C40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AVISO CRÉDITO</vt:lpstr>
      <vt:lpstr>RESUMO FINANCEIRO</vt:lpstr>
      <vt:lpstr>RELAÇÃO PAGAMENTOS</vt:lpstr>
      <vt:lpstr>'RELAÇÃO PAGAMENTOS'!Area_de_impressao</vt:lpstr>
      <vt:lpstr>'RESUMO FINANCEIRO'!Area_de_impressao</vt:lpstr>
      <vt:lpstr>'RELAÇÃO PAGAMENTOS'!Titulos_de_impressao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Dutra Dias</dc:creator>
  <cp:lastModifiedBy>Tuanne Carolina Gaspar</cp:lastModifiedBy>
  <cp:lastPrinted>2025-01-30T12:39:24Z</cp:lastPrinted>
  <dcterms:created xsi:type="dcterms:W3CDTF">2025-01-11T10:59:49Z</dcterms:created>
  <dcterms:modified xsi:type="dcterms:W3CDTF">2025-01-30T14:02:13Z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