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 Estaduais\EMENDA Nº 71250001 MAC_CG 87.396\"/>
    </mc:Choice>
  </mc:AlternateContent>
  <xr:revisionPtr revIDLastSave="0" documentId="13_ncr:1_{0E0B3202-B63F-481A-A43B-5E018BD5A8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PA" sheetId="7" r:id="rId1"/>
    <sheet name=" AVISO CRÉDITO" sheetId="8" r:id="rId2"/>
    <sheet name="RESUMO FINANCEIRO" sheetId="6" r:id="rId3"/>
    <sheet name=" RELAÇÃO PAGAMENTOS" sheetId="5" r:id="rId4"/>
  </sheets>
  <externalReferences>
    <externalReference r:id="rId5"/>
    <externalReference r:id="rId6"/>
  </externalReferences>
  <definedNames>
    <definedName name="_2" localSheetId="1">#REF!</definedName>
    <definedName name="_2" localSheetId="0">#REF!</definedName>
    <definedName name="_2">#REF!</definedName>
    <definedName name="_xlnm._FilterDatabase" localSheetId="3" hidden="1">' RELAÇÃO PAGAMENTOS'!$A$5:$K$5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3">' RELAÇÃO PAGAMENTOS'!$A$1:$G$5</definedName>
    <definedName name="_xlnm.Print_Area" localSheetId="2">'RESUMO FINANCEIRO'!$A$1:$J$27</definedName>
    <definedName name="B" localSheetId="1">#REF!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 RELAÇÃO PAGAMENTOS'!$1:$5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6" l="1"/>
  <c r="B10" i="6"/>
  <c r="B17" i="6" l="1"/>
  <c r="F7" i="5"/>
  <c r="F15" i="5" s="1"/>
</calcChain>
</file>

<file path=xl/sharedStrings.xml><?xml version="1.0" encoding="utf-8"?>
<sst xmlns="http://schemas.openxmlformats.org/spreadsheetml/2006/main" count="59" uniqueCount="36">
  <si>
    <t>Total</t>
  </si>
  <si>
    <t xml:space="preserve">  </t>
  </si>
  <si>
    <t>RELAÇÃO DE PAGAMENTOS</t>
  </si>
  <si>
    <t>ITEM</t>
  </si>
  <si>
    <t>NF/TÍTULO</t>
  </si>
  <si>
    <t>DESPESA</t>
  </si>
  <si>
    <t>FAVORECIDO</t>
  </si>
  <si>
    <t>VLR PAGO</t>
  </si>
  <si>
    <t>DATA LIQUIDAÇÃO</t>
  </si>
  <si>
    <t>TOTAL</t>
  </si>
  <si>
    <t xml:space="preserve">MEDICAMENTOS E REAGENTES                </t>
  </si>
  <si>
    <t>NF Nº 375643</t>
  </si>
  <si>
    <t xml:space="preserve">ONCO PROD DIST DE PROD HOSPITALARES E ONCOLOGICOS LTDA      </t>
  </si>
  <si>
    <t>NF N° 565917</t>
  </si>
  <si>
    <t xml:space="preserve">4BIO MEDICAMENTOS S/A - RECIFE                              </t>
  </si>
  <si>
    <t>09/11/23 - 11/12/23</t>
  </si>
  <si>
    <t>NF N° 566024</t>
  </si>
  <si>
    <t xml:space="preserve">MERCK S/A                                                   </t>
  </si>
  <si>
    <t>NF N° 570486</t>
  </si>
  <si>
    <t>NF N° 19676</t>
  </si>
  <si>
    <t xml:space="preserve">LABORATORIOS FERRING LTDA                                   </t>
  </si>
  <si>
    <t>NF N° 22055</t>
  </si>
  <si>
    <t>NF N° 599403</t>
  </si>
  <si>
    <t>NF N° 602127</t>
  </si>
  <si>
    <t>NF N° 1179236</t>
  </si>
  <si>
    <t>Saldo inicial</t>
  </si>
  <si>
    <t>Pagamentos de despesas</t>
  </si>
  <si>
    <t>Saldo Final</t>
  </si>
  <si>
    <t>REPASSE SECRETARIA DE ESTADO DA SAÚDE DE SÃO PAULO</t>
  </si>
  <si>
    <t>PORTARIA MINISTÉRIO DA SAÚDE Nº 1503/2021</t>
  </si>
  <si>
    <t>VALOR RECEBIDO</t>
  </si>
  <si>
    <t>RECEITAS FINANCEIRAS</t>
  </si>
  <si>
    <t>CLASSIFICAÇÃO</t>
  </si>
  <si>
    <t>MATERIAL DE CONSUMO</t>
  </si>
  <si>
    <t xml:space="preserve">Fluxo de Caixa Realizado </t>
  </si>
  <si>
    <t>INCREMENTO MAC – BANCADA PAULISTA - GINECOLOGIA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</si>
</sst>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7" formatCode="dd/mm/yy;@"/>
    <numFmt numFmtId="168" formatCode="#,##0.00_ ;[Red]\-#,##0.00\ "/>
  </numFmts>
  <fonts count="5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Franklin Gothic Medium"/>
      <family val="2"/>
    </font>
    <font>
      <sz val="14"/>
      <color theme="1"/>
      <name val="Calibri"/>
      <family val="2"/>
      <scheme val="minor"/>
    </font>
    <font>
      <b/>
      <sz val="12"/>
      <color theme="9" tint="-0.249977111117893"/>
      <name val="Verdana"/>
      <family val="2"/>
    </font>
    <font>
      <sz val="9"/>
      <color rgb="FFFF33CC"/>
      <name val="Franklin Gothic Medium"/>
      <family val="2"/>
    </font>
    <font>
      <sz val="9"/>
      <color rgb="FFFF33CC"/>
      <name val="Calibri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  <font>
      <b/>
      <sz val="18"/>
      <color theme="1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6"/>
      <name val="Verdana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98">
    <xf numFmtId="0" fontId="0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2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2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2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2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164" fontId="23" fillId="0" borderId="0" applyFont="0" applyFill="0" applyBorder="0" applyAlignment="0" applyProtection="0"/>
    <xf numFmtId="0" fontId="24" fillId="0" borderId="0"/>
    <xf numFmtId="0" fontId="24" fillId="0" borderId="0"/>
    <xf numFmtId="165" fontId="24" fillId="0" borderId="0" applyFont="0" applyFill="0" applyBorder="0" applyAlignment="0" applyProtection="0"/>
    <xf numFmtId="0" fontId="23" fillId="0" borderId="0"/>
    <xf numFmtId="0" fontId="23" fillId="0" borderId="0"/>
    <xf numFmtId="165" fontId="23" fillId="0" borderId="0" applyFont="0" applyFill="0" applyBorder="0" applyAlignment="0" applyProtection="0"/>
    <xf numFmtId="0" fontId="23" fillId="0" borderId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2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2" fillId="16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2" fillId="20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2" fillId="24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2" fillId="28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0" borderId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3" fillId="0" borderId="0"/>
    <xf numFmtId="0" fontId="2" fillId="0" borderId="0"/>
    <xf numFmtId="0" fontId="1" fillId="0" borderId="0"/>
  </cellStyleXfs>
  <cellXfs count="72">
    <xf numFmtId="0" fontId="0" fillId="0" borderId="0" xfId="0"/>
    <xf numFmtId="0" fontId="33" fillId="0" borderId="0" xfId="93" applyFont="1" applyAlignment="1">
      <alignment vertical="center"/>
    </xf>
    <xf numFmtId="0" fontId="3" fillId="0" borderId="0" xfId="93" applyAlignment="1">
      <alignment vertical="center"/>
    </xf>
    <xf numFmtId="0" fontId="3" fillId="0" borderId="0" xfId="93" applyAlignment="1">
      <alignment horizontal="center"/>
    </xf>
    <xf numFmtId="0" fontId="3" fillId="0" borderId="0" xfId="93" applyAlignment="1">
      <alignment horizontal="left" indent="1"/>
    </xf>
    <xf numFmtId="14" fontId="3" fillId="0" borderId="0" xfId="93" applyNumberFormat="1" applyAlignment="1">
      <alignment horizontal="left" indent="1"/>
    </xf>
    <xf numFmtId="4" fontId="3" fillId="0" borderId="0" xfId="93" applyNumberFormat="1" applyAlignment="1">
      <alignment horizontal="right"/>
    </xf>
    <xf numFmtId="0" fontId="3" fillId="0" borderId="0" xfId="93"/>
    <xf numFmtId="0" fontId="34" fillId="0" borderId="0" xfId="93" applyFont="1" applyAlignment="1">
      <alignment vertical="center"/>
    </xf>
    <xf numFmtId="0" fontId="37" fillId="0" borderId="0" xfId="93" applyFont="1" applyAlignment="1">
      <alignment vertical="center"/>
    </xf>
    <xf numFmtId="0" fontId="40" fillId="0" borderId="0" xfId="93" applyFont="1"/>
    <xf numFmtId="0" fontId="41" fillId="0" borderId="10" xfId="94" quotePrefix="1" applyNumberFormat="1" applyFont="1" applyFill="1" applyBorder="1" applyAlignment="1">
      <alignment horizontal="center" vertical="center"/>
    </xf>
    <xf numFmtId="0" fontId="42" fillId="0" borderId="10" xfId="94" applyNumberFormat="1" applyFont="1" applyFill="1" applyBorder="1" applyAlignment="1">
      <alignment horizontal="center" vertical="center"/>
    </xf>
    <xf numFmtId="0" fontId="42" fillId="0" borderId="10" xfId="94" applyNumberFormat="1" applyFont="1" applyFill="1" applyBorder="1" applyAlignment="1">
      <alignment horizontal="left" vertical="center" indent="1"/>
    </xf>
    <xf numFmtId="43" fontId="42" fillId="0" borderId="10" xfId="94" applyFont="1" applyFill="1" applyBorder="1" applyAlignment="1">
      <alignment horizontal="left" vertical="center" indent="1"/>
    </xf>
    <xf numFmtId="4" fontId="42" fillId="0" borderId="10" xfId="93" applyNumberFormat="1" applyFont="1" applyBorder="1" applyAlignment="1">
      <alignment horizontal="right" vertical="center"/>
    </xf>
    <xf numFmtId="167" fontId="42" fillId="0" borderId="10" xfId="93" applyNumberFormat="1" applyFont="1" applyBorder="1" applyAlignment="1">
      <alignment horizontal="center" vertical="center"/>
    </xf>
    <xf numFmtId="165" fontId="43" fillId="34" borderId="14" xfId="93" applyNumberFormat="1" applyFont="1" applyFill="1" applyBorder="1" applyAlignment="1">
      <alignment vertical="center"/>
    </xf>
    <xf numFmtId="0" fontId="44" fillId="0" borderId="0" xfId="93" applyFont="1" applyAlignment="1">
      <alignment horizontal="center" vertical="center"/>
    </xf>
    <xf numFmtId="0" fontId="44" fillId="0" borderId="0" xfId="93" applyFont="1" applyAlignment="1">
      <alignment vertical="center"/>
    </xf>
    <xf numFmtId="14" fontId="44" fillId="0" borderId="0" xfId="93" applyNumberFormat="1" applyFont="1" applyAlignment="1">
      <alignment horizontal="center" vertical="center"/>
    </xf>
    <xf numFmtId="0" fontId="25" fillId="0" borderId="0" xfId="95" applyFont="1" applyAlignment="1">
      <alignment horizontal="center" vertical="center"/>
    </xf>
    <xf numFmtId="0" fontId="45" fillId="0" borderId="0" xfId="47" applyFont="1" applyAlignment="1">
      <alignment vertical="center"/>
    </xf>
    <xf numFmtId="0" fontId="2" fillId="0" borderId="0" xfId="96"/>
    <xf numFmtId="4" fontId="48" fillId="0" borderId="18" xfId="47" applyNumberFormat="1" applyFont="1" applyBorder="1" applyAlignment="1">
      <alignment vertical="center"/>
    </xf>
    <xf numFmtId="0" fontId="47" fillId="0" borderId="0" xfId="47" applyFont="1" applyAlignment="1">
      <alignment horizontal="left" vertical="center" wrapText="1"/>
    </xf>
    <xf numFmtId="4" fontId="47" fillId="0" borderId="0" xfId="47" applyNumberFormat="1" applyFont="1" applyAlignment="1">
      <alignment vertical="center"/>
    </xf>
    <xf numFmtId="0" fontId="47" fillId="35" borderId="17" xfId="47" applyFont="1" applyFill="1" applyBorder="1" applyAlignment="1">
      <alignment horizontal="left" vertical="center" wrapText="1"/>
    </xf>
    <xf numFmtId="4" fontId="47" fillId="35" borderId="18" xfId="47" applyNumberFormat="1" applyFont="1" applyFill="1" applyBorder="1" applyAlignment="1">
      <alignment vertical="center"/>
    </xf>
    <xf numFmtId="0" fontId="49" fillId="0" borderId="0" xfId="47" applyFont="1" applyAlignment="1">
      <alignment vertical="center" wrapText="1"/>
    </xf>
    <xf numFmtId="4" fontId="49" fillId="0" borderId="0" xfId="47" applyNumberFormat="1" applyFont="1" applyAlignment="1">
      <alignment vertical="center"/>
    </xf>
    <xf numFmtId="4" fontId="2" fillId="0" borderId="0" xfId="96" applyNumberFormat="1"/>
    <xf numFmtId="0" fontId="47" fillId="35" borderId="17" xfId="47" applyFont="1" applyFill="1" applyBorder="1" applyAlignment="1">
      <alignment horizontal="left" vertical="center"/>
    </xf>
    <xf numFmtId="4" fontId="50" fillId="35" borderId="18" xfId="47" applyNumberFormat="1" applyFont="1" applyFill="1" applyBorder="1" applyAlignment="1">
      <alignment vertical="center"/>
    </xf>
    <xf numFmtId="0" fontId="46" fillId="0" borderId="0" xfId="47" applyFont="1"/>
    <xf numFmtId="4" fontId="46" fillId="0" borderId="0" xfId="47" applyNumberFormat="1" applyFont="1"/>
    <xf numFmtId="0" fontId="51" fillId="36" borderId="19" xfId="47" applyFont="1" applyFill="1" applyBorder="1" applyAlignment="1">
      <alignment vertical="center"/>
    </xf>
    <xf numFmtId="168" fontId="51" fillId="36" borderId="20" xfId="47" applyNumberFormat="1" applyFont="1" applyFill="1" applyBorder="1" applyAlignment="1">
      <alignment vertical="center"/>
    </xf>
    <xf numFmtId="0" fontId="52" fillId="0" borderId="0" xfId="47" applyFont="1"/>
    <xf numFmtId="0" fontId="29" fillId="0" borderId="0" xfId="97" applyFont="1" applyAlignment="1">
      <alignment vertical="center"/>
    </xf>
    <xf numFmtId="0" fontId="31" fillId="0" borderId="0" xfId="97" applyFont="1" applyAlignment="1">
      <alignment vertical="center"/>
    </xf>
    <xf numFmtId="0" fontId="1" fillId="0" borderId="0" xfId="97" applyAlignment="1">
      <alignment horizontal="center"/>
    </xf>
    <xf numFmtId="0" fontId="1" fillId="0" borderId="0" xfId="97" applyAlignment="1">
      <alignment horizontal="left" indent="1"/>
    </xf>
    <xf numFmtId="14" fontId="1" fillId="0" borderId="0" xfId="97" applyNumberFormat="1" applyAlignment="1">
      <alignment horizontal="left" indent="1"/>
    </xf>
    <xf numFmtId="0" fontId="1" fillId="0" borderId="0" xfId="97" applyAlignment="1">
      <alignment horizontal="left" indent="2"/>
    </xf>
    <xf numFmtId="4" fontId="1" fillId="0" borderId="0" xfId="97" applyNumberFormat="1" applyAlignment="1">
      <alignment horizontal="right"/>
    </xf>
    <xf numFmtId="0" fontId="36" fillId="0" borderId="0" xfId="97" applyFont="1" applyAlignment="1">
      <alignment vertical="center" wrapText="1"/>
    </xf>
    <xf numFmtId="0" fontId="36" fillId="0" borderId="0" xfId="97" applyFont="1" applyAlignment="1">
      <alignment horizontal="center" vertical="center" wrapText="1"/>
    </xf>
    <xf numFmtId="165" fontId="25" fillId="0" borderId="0" xfId="97" applyNumberFormat="1" applyFont="1" applyAlignment="1">
      <alignment vertical="center"/>
    </xf>
    <xf numFmtId="0" fontId="38" fillId="34" borderId="10" xfId="97" applyFont="1" applyFill="1" applyBorder="1" applyAlignment="1">
      <alignment horizontal="center" vertical="center"/>
    </xf>
    <xf numFmtId="0" fontId="38" fillId="34" borderId="10" xfId="97" applyFont="1" applyFill="1" applyBorder="1" applyAlignment="1">
      <alignment horizontal="left" vertical="center" indent="1"/>
    </xf>
    <xf numFmtId="0" fontId="38" fillId="34" borderId="10" xfId="97" applyFont="1" applyFill="1" applyBorder="1" applyAlignment="1">
      <alignment horizontal="left" vertical="center" indent="2"/>
    </xf>
    <xf numFmtId="14" fontId="39" fillId="34" borderId="10" xfId="97" applyNumberFormat="1" applyFont="1" applyFill="1" applyBorder="1" applyAlignment="1">
      <alignment horizontal="center" vertical="center"/>
    </xf>
    <xf numFmtId="14" fontId="39" fillId="34" borderId="10" xfId="97" applyNumberFormat="1" applyFont="1" applyFill="1" applyBorder="1" applyAlignment="1">
      <alignment horizontal="center" vertical="center" wrapText="1"/>
    </xf>
    <xf numFmtId="0" fontId="48" fillId="0" borderId="17" xfId="95" applyFont="1" applyBorder="1" applyAlignment="1">
      <alignment horizontal="left" vertical="center" wrapText="1"/>
    </xf>
    <xf numFmtId="0" fontId="45" fillId="0" borderId="0" xfId="95" applyFont="1" applyAlignment="1">
      <alignment vertical="center"/>
    </xf>
    <xf numFmtId="0" fontId="46" fillId="0" borderId="0" xfId="95" applyFont="1" applyAlignment="1">
      <alignment vertical="center"/>
    </xf>
    <xf numFmtId="0" fontId="47" fillId="0" borderId="15" xfId="95" applyFont="1" applyBorder="1" applyAlignment="1">
      <alignment vertical="center" wrapText="1"/>
    </xf>
    <xf numFmtId="4" fontId="47" fillId="0" borderId="16" xfId="95" applyNumberFormat="1" applyFont="1" applyBorder="1" applyAlignment="1">
      <alignment vertical="center"/>
    </xf>
    <xf numFmtId="0" fontId="29" fillId="33" borderId="0" xfId="97" applyFont="1" applyFill="1" applyAlignment="1">
      <alignment horizontal="center" vertical="center"/>
    </xf>
    <xf numFmtId="0" fontId="28" fillId="0" borderId="0" xfId="97" applyFont="1" applyAlignment="1">
      <alignment horizontal="center" vertical="center"/>
    </xf>
    <xf numFmtId="0" fontId="29" fillId="0" borderId="0" xfId="97" applyFont="1" applyAlignment="1">
      <alignment horizontal="center" vertical="center"/>
    </xf>
    <xf numFmtId="0" fontId="30" fillId="0" borderId="0" xfId="97" applyFont="1" applyAlignment="1">
      <alignment horizontal="center" vertical="center" wrapText="1"/>
    </xf>
    <xf numFmtId="17" fontId="30" fillId="0" borderId="0" xfId="97" quotePrefix="1" applyNumberFormat="1" applyFont="1" applyAlignment="1">
      <alignment horizontal="center" vertical="center"/>
    </xf>
    <xf numFmtId="0" fontId="30" fillId="0" borderId="0" xfId="97" applyFont="1" applyAlignment="1">
      <alignment horizontal="center" vertical="center"/>
    </xf>
    <xf numFmtId="0" fontId="32" fillId="0" borderId="0" xfId="97" applyFont="1" applyAlignment="1">
      <alignment horizontal="center" vertical="center"/>
    </xf>
    <xf numFmtId="0" fontId="53" fillId="0" borderId="0" xfId="95" applyFont="1" applyAlignment="1">
      <alignment horizontal="center" vertical="center"/>
    </xf>
    <xf numFmtId="0" fontId="33" fillId="0" borderId="0" xfId="93" applyFont="1" applyAlignment="1">
      <alignment horizontal="center" vertical="center"/>
    </xf>
    <xf numFmtId="0" fontId="35" fillId="0" borderId="0" xfId="97" applyFont="1" applyAlignment="1">
      <alignment horizontal="center" vertical="center"/>
    </xf>
    <xf numFmtId="0" fontId="43" fillId="34" borderId="11" xfId="93" applyFont="1" applyFill="1" applyBorder="1" applyAlignment="1">
      <alignment horizontal="left" vertical="center" indent="1"/>
    </xf>
    <xf numFmtId="0" fontId="43" fillId="34" borderId="12" xfId="93" applyFont="1" applyFill="1" applyBorder="1" applyAlignment="1">
      <alignment horizontal="left" vertical="center" indent="1"/>
    </xf>
    <xf numFmtId="0" fontId="43" fillId="34" borderId="13" xfId="93" applyFont="1" applyFill="1" applyBorder="1" applyAlignment="1">
      <alignment horizontal="left" vertical="center" indent="1"/>
    </xf>
  </cellXfs>
  <cellStyles count="98">
    <cellStyle name="20% - Ênfase1" xfId="19" builtinId="30" customBuiltin="1"/>
    <cellStyle name="20% - Ênfase1 2" xfId="53" xr:uid="{00000000-0005-0000-0000-000001000000}"/>
    <cellStyle name="20% - Ênfase1 3" xfId="75" xr:uid="{00000000-0005-0000-0000-000002000000}"/>
    <cellStyle name="20% - Ênfase2" xfId="23" builtinId="34" customBuiltin="1"/>
    <cellStyle name="20% - Ênfase2 2" xfId="56" xr:uid="{00000000-0005-0000-0000-000004000000}"/>
    <cellStyle name="20% - Ênfase2 3" xfId="78" xr:uid="{00000000-0005-0000-0000-000005000000}"/>
    <cellStyle name="20% - Ênfase3" xfId="27" builtinId="38" customBuiltin="1"/>
    <cellStyle name="20% - Ênfase3 2" xfId="59" xr:uid="{00000000-0005-0000-0000-000007000000}"/>
    <cellStyle name="20% - Ênfase3 3" xfId="81" xr:uid="{00000000-0005-0000-0000-000008000000}"/>
    <cellStyle name="20% - Ênfase4" xfId="31" builtinId="42" customBuiltin="1"/>
    <cellStyle name="20% - Ênfase4 2" xfId="62" xr:uid="{00000000-0005-0000-0000-00000A000000}"/>
    <cellStyle name="20% - Ênfase4 3" xfId="84" xr:uid="{00000000-0005-0000-0000-00000B000000}"/>
    <cellStyle name="20% - Ênfase5" xfId="35" builtinId="46" customBuiltin="1"/>
    <cellStyle name="20% - Ênfase5 2" xfId="65" xr:uid="{00000000-0005-0000-0000-00000D000000}"/>
    <cellStyle name="20% - Ênfase5 3" xfId="87" xr:uid="{00000000-0005-0000-0000-00000E000000}"/>
    <cellStyle name="20% - Ênfase6" xfId="39" builtinId="50" customBuiltin="1"/>
    <cellStyle name="20% - Ênfase6 2" xfId="68" xr:uid="{00000000-0005-0000-0000-000010000000}"/>
    <cellStyle name="20% - Ênfase6 3" xfId="90" xr:uid="{00000000-0005-0000-0000-000011000000}"/>
    <cellStyle name="40% - Ênfase1" xfId="20" builtinId="31" customBuiltin="1"/>
    <cellStyle name="40% - Ênfase1 2" xfId="54" xr:uid="{00000000-0005-0000-0000-000013000000}"/>
    <cellStyle name="40% - Ênfase1 3" xfId="76" xr:uid="{00000000-0005-0000-0000-000014000000}"/>
    <cellStyle name="40% - Ênfase2" xfId="24" builtinId="35" customBuiltin="1"/>
    <cellStyle name="40% - Ênfase2 2" xfId="57" xr:uid="{00000000-0005-0000-0000-000016000000}"/>
    <cellStyle name="40% - Ênfase2 3" xfId="79" xr:uid="{00000000-0005-0000-0000-000017000000}"/>
    <cellStyle name="40% - Ênfase3" xfId="28" builtinId="39" customBuiltin="1"/>
    <cellStyle name="40% - Ênfase3 2" xfId="60" xr:uid="{00000000-0005-0000-0000-000019000000}"/>
    <cellStyle name="40% - Ênfase3 3" xfId="82" xr:uid="{00000000-0005-0000-0000-00001A000000}"/>
    <cellStyle name="40% - Ênfase4" xfId="32" builtinId="43" customBuiltin="1"/>
    <cellStyle name="40% - Ênfase4 2" xfId="63" xr:uid="{00000000-0005-0000-0000-00001C000000}"/>
    <cellStyle name="40% - Ênfase4 3" xfId="85" xr:uid="{00000000-0005-0000-0000-00001D000000}"/>
    <cellStyle name="40% - Ênfase5" xfId="36" builtinId="47" customBuiltin="1"/>
    <cellStyle name="40% - Ênfase5 2" xfId="66" xr:uid="{00000000-0005-0000-0000-00001F000000}"/>
    <cellStyle name="40% - Ênfase5 3" xfId="88" xr:uid="{00000000-0005-0000-0000-000020000000}"/>
    <cellStyle name="40% - Ênfase6" xfId="40" builtinId="51" customBuiltin="1"/>
    <cellStyle name="40% - Ênfase6 2" xfId="69" xr:uid="{00000000-0005-0000-0000-000022000000}"/>
    <cellStyle name="40% - Ênfase6 3" xfId="91" xr:uid="{00000000-0005-0000-0000-000023000000}"/>
    <cellStyle name="60% - Ênfase1" xfId="21" builtinId="32" customBuiltin="1"/>
    <cellStyle name="60% - Ênfase1 2" xfId="55" xr:uid="{00000000-0005-0000-0000-000025000000}"/>
    <cellStyle name="60% - Ênfase1 3" xfId="77" xr:uid="{00000000-0005-0000-0000-000026000000}"/>
    <cellStyle name="60% - Ênfase2" xfId="25" builtinId="36" customBuiltin="1"/>
    <cellStyle name="60% - Ênfase2 2" xfId="58" xr:uid="{00000000-0005-0000-0000-000028000000}"/>
    <cellStyle name="60% - Ênfase2 3" xfId="80" xr:uid="{00000000-0005-0000-0000-000029000000}"/>
    <cellStyle name="60% - Ênfase3" xfId="29" builtinId="40" customBuiltin="1"/>
    <cellStyle name="60% - Ênfase3 2" xfId="61" xr:uid="{00000000-0005-0000-0000-00002B000000}"/>
    <cellStyle name="60% - Ênfase3 3" xfId="83" xr:uid="{00000000-0005-0000-0000-00002C000000}"/>
    <cellStyle name="60% - Ênfase4" xfId="33" builtinId="44" customBuiltin="1"/>
    <cellStyle name="60% - Ênfase4 2" xfId="64" xr:uid="{00000000-0005-0000-0000-00002E000000}"/>
    <cellStyle name="60% - Ênfase4 3" xfId="86" xr:uid="{00000000-0005-0000-0000-00002F000000}"/>
    <cellStyle name="60% - Ênfase5" xfId="37" builtinId="48" customBuiltin="1"/>
    <cellStyle name="60% - Ênfase5 2" xfId="67" xr:uid="{00000000-0005-0000-0000-000031000000}"/>
    <cellStyle name="60% - Ênfase5 3" xfId="89" xr:uid="{00000000-0005-0000-0000-000032000000}"/>
    <cellStyle name="60% - Ênfase6" xfId="41" builtinId="52" customBuiltin="1"/>
    <cellStyle name="60% - Ênfase6 2" xfId="70" xr:uid="{00000000-0005-0000-0000-000034000000}"/>
    <cellStyle name="60% - Ênfase6 3" xfId="92" xr:uid="{00000000-0005-0000-0000-000035000000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3A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a 2" xfId="51" xr:uid="{00000000-0005-0000-0000-000044000000}"/>
    <cellStyle name="Neutra 3" xfId="73" xr:uid="{00000000-0005-0000-0000-000045000000}"/>
    <cellStyle name="Neutro" xfId="8" builtinId="28" customBuiltin="1"/>
    <cellStyle name="Normal" xfId="0" builtinId="0" customBuiltin="1"/>
    <cellStyle name="Normal 2" xfId="43" xr:uid="{00000000-0005-0000-0000-000047000000}"/>
    <cellStyle name="Normal 2 2" xfId="47" xr:uid="{00000000-0005-0000-0000-000048000000}"/>
    <cellStyle name="Normal 2 2 2 2 12" xfId="95" xr:uid="{C56AAF4F-481D-4746-A83F-2ED3A9BB7A19}"/>
    <cellStyle name="Normal 2 8" xfId="44" xr:uid="{00000000-0005-0000-0000-000049000000}"/>
    <cellStyle name="Normal 3" xfId="46" xr:uid="{00000000-0005-0000-0000-00004A000000}"/>
    <cellStyle name="Normal 3 2" xfId="93" xr:uid="{4EA82971-3334-4186-9D25-7A89FD77178C}"/>
    <cellStyle name="Normal 3 3" xfId="97" xr:uid="{B187123F-5FF6-4968-B250-28221C637433}"/>
    <cellStyle name="Normal 4" xfId="49" xr:uid="{00000000-0005-0000-0000-00004B000000}"/>
    <cellStyle name="Normal 4 2" xfId="96" xr:uid="{A94C5BC0-C2C8-45E1-89C2-D7B55A5453B9}"/>
    <cellStyle name="Normal 5" xfId="71" xr:uid="{00000000-0005-0000-0000-00004C000000}"/>
    <cellStyle name="Nota" xfId="15" builtinId="10" customBuiltin="1"/>
    <cellStyle name="Nota 2" xfId="52" xr:uid="{00000000-0005-0000-0000-00004E000000}"/>
    <cellStyle name="Nota 3" xfId="74" xr:uid="{00000000-0005-0000-0000-00004F000000}"/>
    <cellStyle name="Ruim" xfId="7" builtinId="27" customBuiltin="1"/>
    <cellStyle name="Saída" xfId="10" builtinId="21" customBuiltin="1"/>
    <cellStyle name="Separador de milhares 2" xfId="45" xr:uid="{00000000-0005-0000-0000-000051000000}"/>
    <cellStyle name="Separador de milhares 2 3" xfId="48" xr:uid="{00000000-0005-0000-0000-000052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ítulo 5" xfId="50" xr:uid="{00000000-0005-0000-0000-00005A000000}"/>
    <cellStyle name="Título 6" xfId="72" xr:uid="{00000000-0005-0000-0000-00005B000000}"/>
    <cellStyle name="Total" xfId="17" builtinId="25" customBuiltin="1"/>
    <cellStyle name="Vírgula 2" xfId="94" xr:uid="{A16C3353-3AC6-4567-A298-00842DEFA39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115DF98-7487-44E7-88E1-F7A6593250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9524</xdr:rowOff>
    </xdr:from>
    <xdr:to>
      <xdr:col>8</xdr:col>
      <xdr:colOff>133350</xdr:colOff>
      <xdr:row>30</xdr:row>
      <xdr:rowOff>142874</xdr:rowOff>
    </xdr:to>
    <xdr:pic>
      <xdr:nvPicPr>
        <xdr:cNvPr id="2" name="Imagem 1" descr="Texto&#10;&#10;Descrição gerada automaticamente">
          <a:extLst>
            <a:ext uri="{FF2B5EF4-FFF2-40B4-BE49-F238E27FC236}">
              <a16:creationId xmlns:a16="http://schemas.microsoft.com/office/drawing/2014/main" id="{DC6152AB-3D29-5D8F-5710-4408B2682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19149"/>
          <a:ext cx="5010150" cy="4181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152399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6496C2E-CF81-4229-B9BD-D92E5364F6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5029199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11207</xdr:colOff>
      <xdr:row>0</xdr:row>
      <xdr:rowOff>11207</xdr:rowOff>
    </xdr:from>
    <xdr:ext cx="6678705" cy="661146"/>
    <xdr:pic>
      <xdr:nvPicPr>
        <xdr:cNvPr id="2" name="Imagem 1">
          <a:extLst>
            <a:ext uri="{FF2B5EF4-FFF2-40B4-BE49-F238E27FC236}">
              <a16:creationId xmlns:a16="http://schemas.microsoft.com/office/drawing/2014/main" id="{7879BC1F-4F23-4BC2-99B3-E241687E951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oneCellAnchor>
  <xdr:oneCellAnchor>
    <xdr:from>
      <xdr:col>0</xdr:col>
      <xdr:colOff>11207</xdr:colOff>
      <xdr:row>0</xdr:row>
      <xdr:rowOff>11207</xdr:rowOff>
    </xdr:from>
    <xdr:ext cx="6678705" cy="661146"/>
    <xdr:pic>
      <xdr:nvPicPr>
        <xdr:cNvPr id="3" name="Imagem 2">
          <a:extLst>
            <a:ext uri="{FF2B5EF4-FFF2-40B4-BE49-F238E27FC236}">
              <a16:creationId xmlns:a16="http://schemas.microsoft.com/office/drawing/2014/main" id="{9EF9D384-153F-4EA7-BD3D-3A33C1A01F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1314450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6F5F231-58B4-4BBD-92F0-5EC5E06862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020550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BEF31-14CD-48DF-9AA7-16692A8472E8}">
  <dimension ref="A1:N8"/>
  <sheetViews>
    <sheetView tabSelected="1" zoomScale="70" zoomScaleNormal="70" workbookViewId="0">
      <selection activeCell="B17" sqref="B17"/>
    </sheetView>
  </sheetViews>
  <sheetFormatPr defaultColWidth="9.140625" defaultRowHeight="24.75" customHeight="1" x14ac:dyDescent="0.2"/>
  <cols>
    <col min="1" max="1" width="55.7109375" style="39" customWidth="1"/>
    <col min="2" max="8" width="9.140625" style="39"/>
    <col min="9" max="9" width="37.140625" style="39" customWidth="1"/>
    <col min="10" max="10" width="0.28515625" style="39" customWidth="1"/>
    <col min="11" max="13" width="9.140625" style="39"/>
    <col min="14" max="14" width="10.7109375" style="39" customWidth="1"/>
    <col min="15" max="16384" width="9.140625" style="39"/>
  </cols>
  <sheetData>
    <row r="1" spans="1:14" ht="80.25" customHeight="1" x14ac:dyDescent="0.2">
      <c r="A1" s="60" t="s">
        <v>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ht="51.75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4" ht="86.25" customHeight="1" x14ac:dyDescent="0.2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1:14" s="40" customFormat="1" ht="30.75" x14ac:dyDescent="0.2">
      <c r="A4" s="62" t="s">
        <v>28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1:14" s="40" customFormat="1" ht="30.75" x14ac:dyDescent="0.2">
      <c r="A5" s="62" t="s">
        <v>29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</row>
    <row r="6" spans="1:14" s="40" customFormat="1" ht="35.25" customHeight="1" x14ac:dyDescent="0.2">
      <c r="A6" s="63" t="s">
        <v>35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</row>
    <row r="7" spans="1:14" ht="190.5" customHeight="1" x14ac:dyDescent="0.2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</row>
    <row r="8" spans="1:14" ht="9.75" customHeight="1" x14ac:dyDescent="0.2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F2027-EE05-448D-9FD9-3C744EB5924D}">
  <dimension ref="A1"/>
  <sheetViews>
    <sheetView workbookViewId="0">
      <selection activeCell="N15" sqref="N15"/>
    </sheetView>
  </sheetViews>
  <sheetFormatPr defaultRowHeight="12.75" x14ac:dyDescent="0.2"/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38FAF-F066-4B62-A873-5D61B3BF8BB4}">
  <dimension ref="A1:D21"/>
  <sheetViews>
    <sheetView zoomScale="85" zoomScaleNormal="85" workbookViewId="0">
      <selection activeCell="N15" sqref="N15"/>
    </sheetView>
  </sheetViews>
  <sheetFormatPr defaultRowHeight="15" x14ac:dyDescent="0.25"/>
  <cols>
    <col min="1" max="1" width="61.7109375" style="34" customWidth="1"/>
    <col min="2" max="2" width="38.28515625" style="34" customWidth="1"/>
    <col min="3" max="3" width="20.7109375" style="23" bestFit="1" customWidth="1"/>
    <col min="4" max="4" width="12" style="23" bestFit="1" customWidth="1"/>
    <col min="5" max="16384" width="9.140625" style="23"/>
  </cols>
  <sheetData>
    <row r="1" spans="1:4" ht="52.15" customHeight="1" x14ac:dyDescent="0.25">
      <c r="A1" s="22"/>
      <c r="B1" s="22"/>
    </row>
    <row r="2" spans="1:4" ht="27" customHeight="1" x14ac:dyDescent="0.25">
      <c r="A2" s="55"/>
      <c r="B2" s="55"/>
    </row>
    <row r="3" spans="1:4" ht="37.9" customHeight="1" x14ac:dyDescent="0.25">
      <c r="A3" s="66" t="s">
        <v>34</v>
      </c>
      <c r="B3" s="66"/>
    </row>
    <row r="4" spans="1:4" ht="25.15" customHeight="1" x14ac:dyDescent="0.25">
      <c r="A4" s="56"/>
      <c r="B4" s="56"/>
    </row>
    <row r="5" spans="1:4" ht="14.45" customHeight="1" x14ac:dyDescent="0.25">
      <c r="A5" s="56"/>
      <c r="B5" s="56"/>
    </row>
    <row r="6" spans="1:4" ht="14.45" customHeight="1" thickBot="1" x14ac:dyDescent="0.3">
      <c r="A6" s="57" t="s">
        <v>25</v>
      </c>
      <c r="B6" s="58">
        <v>0</v>
      </c>
    </row>
    <row r="7" spans="1:4" ht="27.6" customHeight="1" x14ac:dyDescent="0.25">
      <c r="A7" s="54" t="s">
        <v>30</v>
      </c>
      <c r="B7" s="24">
        <v>150000</v>
      </c>
    </row>
    <row r="8" spans="1:4" ht="27.6" customHeight="1" x14ac:dyDescent="0.25">
      <c r="A8" s="54" t="s">
        <v>31</v>
      </c>
      <c r="B8" s="24">
        <v>27849.130000000005</v>
      </c>
    </row>
    <row r="9" spans="1:4" x14ac:dyDescent="0.25">
      <c r="A9" s="25"/>
      <c r="B9" s="26"/>
    </row>
    <row r="10" spans="1:4" x14ac:dyDescent="0.25">
      <c r="A10" s="27" t="s">
        <v>0</v>
      </c>
      <c r="B10" s="28">
        <f>SUM(B7:B8)</f>
        <v>177849.13</v>
      </c>
    </row>
    <row r="11" spans="1:4" x14ac:dyDescent="0.25">
      <c r="A11" s="25"/>
      <c r="B11" s="26"/>
    </row>
    <row r="12" spans="1:4" ht="27.6" customHeight="1" x14ac:dyDescent="0.25">
      <c r="A12" s="29" t="s">
        <v>26</v>
      </c>
      <c r="B12" s="30"/>
    </row>
    <row r="13" spans="1:4" ht="27.6" customHeight="1" x14ac:dyDescent="0.25">
      <c r="A13" s="54" t="s">
        <v>33</v>
      </c>
      <c r="B13" s="24">
        <v>-177356.9</v>
      </c>
      <c r="C13" s="31"/>
      <c r="D13" s="31"/>
    </row>
    <row r="14" spans="1:4" x14ac:dyDescent="0.25">
      <c r="A14" s="25"/>
      <c r="B14" s="26"/>
    </row>
    <row r="15" spans="1:4" ht="27.6" customHeight="1" x14ac:dyDescent="0.25">
      <c r="A15" s="32" t="s">
        <v>0</v>
      </c>
      <c r="B15" s="33">
        <f>SUM(B13:B14)</f>
        <v>-177356.9</v>
      </c>
      <c r="C15" s="31"/>
    </row>
    <row r="16" spans="1:4" x14ac:dyDescent="0.25">
      <c r="B16" s="35"/>
    </row>
    <row r="17" spans="1:2" ht="27.6" customHeight="1" thickBot="1" x14ac:dyDescent="0.3">
      <c r="A17" s="36" t="s">
        <v>27</v>
      </c>
      <c r="B17" s="37">
        <f>B10+B15</f>
        <v>492.23000000001048</v>
      </c>
    </row>
    <row r="21" spans="1:2" x14ac:dyDescent="0.25">
      <c r="A21" s="38"/>
      <c r="B21" s="35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63D07-CE0D-4479-9898-33856DE375CD}">
  <dimension ref="A1:K15"/>
  <sheetViews>
    <sheetView workbookViewId="0">
      <selection activeCell="N15" sqref="N15"/>
    </sheetView>
  </sheetViews>
  <sheetFormatPr defaultRowHeight="15" x14ac:dyDescent="0.25"/>
  <cols>
    <col min="1" max="1" width="6.140625" style="3" customWidth="1"/>
    <col min="2" max="2" width="16.85546875" style="3" bestFit="1" customWidth="1"/>
    <col min="3" max="3" width="30.140625" style="4" customWidth="1"/>
    <col min="4" max="4" width="23.42578125" style="4" bestFit="1" customWidth="1"/>
    <col min="5" max="5" width="65.7109375" style="4" bestFit="1" customWidth="1"/>
    <col min="6" max="6" width="18.28515625" style="6" bestFit="1" customWidth="1"/>
    <col min="7" max="7" width="20.140625" style="5" customWidth="1"/>
    <col min="8" max="16384" width="9.140625" style="7"/>
  </cols>
  <sheetData>
    <row r="1" spans="1:11" s="2" customFormat="1" ht="53.25" customHeight="1" x14ac:dyDescent="0.2">
      <c r="A1" s="67"/>
      <c r="B1" s="67"/>
      <c r="C1" s="67"/>
      <c r="D1" s="67"/>
      <c r="E1" s="67"/>
      <c r="F1" s="67"/>
      <c r="G1" s="67"/>
      <c r="H1" s="1"/>
      <c r="I1" s="1"/>
      <c r="J1" s="1"/>
      <c r="K1" s="1"/>
    </row>
    <row r="2" spans="1:11" ht="12" customHeight="1" x14ac:dyDescent="0.25">
      <c r="A2" s="41"/>
      <c r="B2" s="41"/>
      <c r="C2" s="42"/>
      <c r="D2" s="42"/>
      <c r="E2" s="43"/>
      <c r="F2" s="44"/>
      <c r="G2" s="45"/>
    </row>
    <row r="3" spans="1:11" s="8" customFormat="1" ht="20.100000000000001" customHeight="1" x14ac:dyDescent="0.2">
      <c r="A3" s="68" t="s">
        <v>2</v>
      </c>
      <c r="B3" s="68"/>
      <c r="C3" s="68"/>
      <c r="D3" s="68"/>
      <c r="E3" s="68"/>
      <c r="F3" s="68"/>
      <c r="G3" s="68"/>
    </row>
    <row r="4" spans="1:11" s="9" customFormat="1" ht="13.5" customHeight="1" x14ac:dyDescent="0.2">
      <c r="A4" s="46"/>
      <c r="B4" s="47"/>
      <c r="C4" s="46"/>
      <c r="D4" s="46"/>
      <c r="E4" s="46"/>
      <c r="F4" s="48"/>
      <c r="G4" s="46"/>
    </row>
    <row r="5" spans="1:11" s="10" customFormat="1" ht="27" customHeight="1" x14ac:dyDescent="0.2">
      <c r="A5" s="49" t="s">
        <v>3</v>
      </c>
      <c r="B5" s="49" t="s">
        <v>4</v>
      </c>
      <c r="C5" s="50" t="s">
        <v>5</v>
      </c>
      <c r="D5" s="50" t="s">
        <v>32</v>
      </c>
      <c r="E5" s="51" t="s">
        <v>6</v>
      </c>
      <c r="F5" s="52" t="s">
        <v>7</v>
      </c>
      <c r="G5" s="53" t="s">
        <v>8</v>
      </c>
      <c r="H5" s="8"/>
    </row>
    <row r="6" spans="1:11" x14ac:dyDescent="0.25">
      <c r="A6" s="11">
        <v>1</v>
      </c>
      <c r="B6" s="12" t="s">
        <v>11</v>
      </c>
      <c r="C6" s="13" t="s">
        <v>10</v>
      </c>
      <c r="D6" s="13" t="s">
        <v>33</v>
      </c>
      <c r="E6" s="14" t="s">
        <v>12</v>
      </c>
      <c r="F6" s="15">
        <v>-15297.6</v>
      </c>
      <c r="G6" s="16">
        <v>44833</v>
      </c>
    </row>
    <row r="7" spans="1:11" x14ac:dyDescent="0.25">
      <c r="A7" s="11">
        <v>2</v>
      </c>
      <c r="B7" s="12" t="s">
        <v>13</v>
      </c>
      <c r="C7" s="13" t="s">
        <v>10</v>
      </c>
      <c r="D7" s="13" t="s">
        <v>33</v>
      </c>
      <c r="E7" s="14" t="s">
        <v>14</v>
      </c>
      <c r="F7" s="15">
        <f>-3552-3552</f>
        <v>-7104</v>
      </c>
      <c r="G7" s="16" t="s">
        <v>15</v>
      </c>
    </row>
    <row r="8" spans="1:11" x14ac:dyDescent="0.25">
      <c r="A8" s="11">
        <v>3</v>
      </c>
      <c r="B8" s="12" t="s">
        <v>16</v>
      </c>
      <c r="C8" s="13" t="s">
        <v>10</v>
      </c>
      <c r="D8" s="13" t="s">
        <v>33</v>
      </c>
      <c r="E8" s="14" t="s">
        <v>17</v>
      </c>
      <c r="F8" s="15">
        <v>-27750</v>
      </c>
      <c r="G8" s="16">
        <v>45257</v>
      </c>
    </row>
    <row r="9" spans="1:11" x14ac:dyDescent="0.25">
      <c r="A9" s="11">
        <v>4</v>
      </c>
      <c r="B9" s="12" t="s">
        <v>18</v>
      </c>
      <c r="C9" s="13" t="s">
        <v>10</v>
      </c>
      <c r="D9" s="13" t="s">
        <v>33</v>
      </c>
      <c r="E9" s="14" t="s">
        <v>17</v>
      </c>
      <c r="F9" s="15">
        <v>-46250</v>
      </c>
      <c r="G9" s="16">
        <v>45295</v>
      </c>
    </row>
    <row r="10" spans="1:11" x14ac:dyDescent="0.25">
      <c r="A10" s="11">
        <v>5</v>
      </c>
      <c r="B10" s="12" t="s">
        <v>19</v>
      </c>
      <c r="C10" s="13" t="s">
        <v>10</v>
      </c>
      <c r="D10" s="13" t="s">
        <v>33</v>
      </c>
      <c r="E10" s="14" t="s">
        <v>20</v>
      </c>
      <c r="F10" s="15">
        <v>-15673.07</v>
      </c>
      <c r="G10" s="16">
        <v>45300</v>
      </c>
    </row>
    <row r="11" spans="1:11" x14ac:dyDescent="0.25">
      <c r="A11" s="11">
        <v>6</v>
      </c>
      <c r="B11" s="12" t="s">
        <v>21</v>
      </c>
      <c r="C11" s="13" t="s">
        <v>10</v>
      </c>
      <c r="D11" s="13" t="s">
        <v>33</v>
      </c>
      <c r="E11" s="14" t="s">
        <v>20</v>
      </c>
      <c r="F11" s="15">
        <v>-3440.43</v>
      </c>
      <c r="G11" s="16">
        <v>45490</v>
      </c>
    </row>
    <row r="12" spans="1:11" x14ac:dyDescent="0.25">
      <c r="A12" s="11">
        <v>7</v>
      </c>
      <c r="B12" s="12" t="s">
        <v>22</v>
      </c>
      <c r="C12" s="13" t="s">
        <v>10</v>
      </c>
      <c r="D12" s="13" t="s">
        <v>33</v>
      </c>
      <c r="E12" s="14" t="s">
        <v>17</v>
      </c>
      <c r="F12" s="15">
        <v>-37635</v>
      </c>
      <c r="G12" s="16">
        <v>45615</v>
      </c>
    </row>
    <row r="13" spans="1:11" x14ac:dyDescent="0.25">
      <c r="A13" s="11">
        <v>8</v>
      </c>
      <c r="B13" s="12" t="s">
        <v>23</v>
      </c>
      <c r="C13" s="13" t="s">
        <v>10</v>
      </c>
      <c r="D13" s="13" t="s">
        <v>33</v>
      </c>
      <c r="E13" s="14" t="s">
        <v>17</v>
      </c>
      <c r="F13" s="15">
        <v>-22195</v>
      </c>
      <c r="G13" s="16">
        <v>45637</v>
      </c>
    </row>
    <row r="14" spans="1:11" ht="15.75" thickBot="1" x14ac:dyDescent="0.3">
      <c r="A14" s="11">
        <v>9</v>
      </c>
      <c r="B14" s="21" t="s">
        <v>24</v>
      </c>
      <c r="C14" s="13" t="s">
        <v>10</v>
      </c>
      <c r="D14" s="13" t="s">
        <v>33</v>
      </c>
      <c r="E14" s="14" t="s">
        <v>12</v>
      </c>
      <c r="F14" s="15">
        <v>-2011.8</v>
      </c>
      <c r="G14" s="16">
        <v>45639</v>
      </c>
    </row>
    <row r="15" spans="1:11" s="19" customFormat="1" ht="26.45" customHeight="1" thickBot="1" x14ac:dyDescent="0.25">
      <c r="A15" s="69" t="s">
        <v>9</v>
      </c>
      <c r="B15" s="70"/>
      <c r="C15" s="70"/>
      <c r="D15" s="70"/>
      <c r="E15" s="71"/>
      <c r="F15" s="17">
        <f>SUM(F6:F14)</f>
        <v>-177356.9</v>
      </c>
      <c r="G15" s="18"/>
      <c r="I15" s="20"/>
    </row>
  </sheetData>
  <autoFilter ref="A5:K5" xr:uid="{3B284A6B-02DB-4AC5-8CB7-6E757353B477}"/>
  <sortState xmlns:xlrd2="http://schemas.microsoft.com/office/spreadsheetml/2017/richdata2" ref="A6:K14">
    <sortCondition ref="G6:G14"/>
    <sortCondition ref="B6:B14"/>
  </sortState>
  <mergeCells count="3">
    <mergeCell ref="A1:G1"/>
    <mergeCell ref="A3:G3"/>
    <mergeCell ref="A15:E15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01BAE49-E5CB-4CF4-8886-6AF7750BBCE9}"/>
</file>

<file path=customXml/itemProps2.xml><?xml version="1.0" encoding="utf-8"?>
<ds:datastoreItem xmlns:ds="http://schemas.openxmlformats.org/officeDocument/2006/customXml" ds:itemID="{3392E7DB-3825-40C1-B2E9-AC44F8130A23}"/>
</file>

<file path=customXml/itemProps3.xml><?xml version="1.0" encoding="utf-8"?>
<ds:datastoreItem xmlns:ds="http://schemas.openxmlformats.org/officeDocument/2006/customXml" ds:itemID="{AE22E253-FA0E-48C9-8801-C6F2863BEC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CAPA</vt:lpstr>
      <vt:lpstr> AVISO CRÉDITO</vt:lpstr>
      <vt:lpstr>RESUMO FINANCEIRO</vt:lpstr>
      <vt:lpstr> RELAÇÃO PAGAMENTOS</vt:lpstr>
      <vt:lpstr>' RELAÇÃO PAGAMENTOS'!Area_de_impressao</vt:lpstr>
      <vt:lpstr>'RESUMO FINANCEIRO'!Area_de_impressao</vt:lpstr>
      <vt:lpstr>' RELAÇÃO PAGAMENTOS'!Titulos_de_impressao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Daniela Sousa de Brito Ignacio</cp:lastModifiedBy>
  <cp:lastPrinted>2025-01-29T18:27:01Z</cp:lastPrinted>
  <dcterms:created xsi:type="dcterms:W3CDTF">2020-01-10T16:30:40Z</dcterms:created>
  <dcterms:modified xsi:type="dcterms:W3CDTF">2025-01-29T19:40:34Z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